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ka\Desktop\"/>
    </mc:Choice>
  </mc:AlternateContent>
  <xr:revisionPtr revIDLastSave="0" documentId="8_{FC6B3CFC-3632-4DC2-B47A-2FF56F723B15}" xr6:coauthVersionLast="34" xr6:coauthVersionMax="34" xr10:uidLastSave="{00000000-0000-0000-0000-000000000000}"/>
  <bookViews>
    <workbookView xWindow="0" yWindow="0" windowWidth="21570" windowHeight="7965" tabRatio="237" xr2:uid="{00000000-000D-0000-FFFF-FFFF00000000}"/>
  </bookViews>
  <sheets>
    <sheet name="Best-Fit CL" sheetId="1" r:id="rId1"/>
    <sheet name="Formula" sheetId="2" r:id="rId2"/>
  </sheets>
  <definedNames>
    <definedName name="E0">'Best-Fit CL'!$B$3</definedName>
    <definedName name="East1">'Best-Fit CL'!$H$10</definedName>
    <definedName name="EastN">'Best-Fit CL'!$H$11</definedName>
    <definedName name="N">'Best-Fit CL'!$R$2</definedName>
    <definedName name="N0">'Best-Fit CL'!$C$3</definedName>
    <definedName name="North1">'Best-Fit CL'!$I$10</definedName>
    <definedName name="NorthN">'Best-Fit CL'!$I$11</definedName>
  </definedNames>
  <calcPr calcId="162913"/>
</workbook>
</file>

<file path=xl/calcChain.xml><?xml version="1.0" encoding="utf-8"?>
<calcChain xmlns="http://schemas.openxmlformats.org/spreadsheetml/2006/main">
  <c r="T5" i="1" l="1"/>
  <c r="T6" i="1"/>
  <c r="T7" i="1"/>
  <c r="T8" i="1"/>
  <c r="T9" i="1"/>
  <c r="T10" i="1"/>
  <c r="T11" i="1"/>
  <c r="T12" i="1"/>
  <c r="T13" i="1"/>
  <c r="T14" i="1"/>
  <c r="T15" i="1"/>
  <c r="T16" i="1" s="1"/>
  <c r="T17" i="1" s="1"/>
  <c r="T18" i="1" s="1"/>
  <c r="T19" i="1" s="1"/>
  <c r="T20" i="1" s="1"/>
  <c r="T21" i="1" s="1"/>
  <c r="T22" i="1" s="1"/>
  <c r="T23" i="1" s="1"/>
  <c r="T24" i="1" s="1"/>
  <c r="T25" i="1" s="1"/>
  <c r="T26" i="1" s="1"/>
  <c r="T27" i="1" s="1"/>
  <c r="T28" i="1" s="1"/>
  <c r="T29" i="1" s="1"/>
  <c r="T30" i="1" s="1"/>
  <c r="T31" i="1" s="1"/>
  <c r="T32" i="1" s="1"/>
  <c r="T33" i="1" s="1"/>
  <c r="T34" i="1" s="1"/>
  <c r="T35" i="1" s="1"/>
  <c r="T36" i="1" s="1"/>
  <c r="T37" i="1" s="1"/>
  <c r="T38" i="1" s="1"/>
  <c r="T39" i="1" s="1"/>
  <c r="T40" i="1" s="1"/>
  <c r="T41" i="1" s="1"/>
  <c r="T42" i="1" s="1"/>
  <c r="T43" i="1" s="1"/>
  <c r="T44" i="1" s="1"/>
  <c r="T45" i="1" s="1"/>
  <c r="T46" i="1" s="1"/>
  <c r="T47" i="1" s="1"/>
  <c r="T48" i="1" s="1"/>
  <c r="T49" i="1" s="1"/>
  <c r="T50" i="1" s="1"/>
  <c r="T51" i="1" s="1"/>
  <c r="T52" i="1" s="1"/>
  <c r="T53" i="1" s="1"/>
  <c r="T54" i="1" s="1"/>
  <c r="T55" i="1" s="1"/>
  <c r="T56" i="1" s="1"/>
  <c r="T57" i="1" s="1"/>
  <c r="T58" i="1" s="1"/>
  <c r="T59" i="1" s="1"/>
  <c r="T60" i="1" s="1"/>
  <c r="T61" i="1" s="1"/>
  <c r="T62" i="1" s="1"/>
  <c r="T63" i="1" s="1"/>
  <c r="T64" i="1" s="1"/>
  <c r="T65" i="1" s="1"/>
  <c r="T66" i="1" s="1"/>
  <c r="T67" i="1" s="1"/>
  <c r="T68" i="1" s="1"/>
  <c r="T69" i="1" s="1"/>
  <c r="T70" i="1" s="1"/>
  <c r="T71" i="1" s="1"/>
  <c r="T72" i="1" s="1"/>
  <c r="T73" i="1" s="1"/>
  <c r="T74" i="1" s="1"/>
  <c r="T75" i="1" s="1"/>
  <c r="T76" i="1" s="1"/>
  <c r="T77" i="1" s="1"/>
  <c r="T78" i="1" s="1"/>
  <c r="T79" i="1" s="1"/>
  <c r="T80" i="1" s="1"/>
  <c r="T81" i="1" s="1"/>
  <c r="T82" i="1" s="1"/>
  <c r="T83" i="1" s="1"/>
  <c r="T84" i="1" s="1"/>
  <c r="T85" i="1" s="1"/>
  <c r="T86" i="1" s="1"/>
  <c r="T87" i="1" s="1"/>
  <c r="T88" i="1" s="1"/>
  <c r="T89" i="1" s="1"/>
  <c r="T90" i="1" s="1"/>
  <c r="T91" i="1" s="1"/>
  <c r="T92" i="1" s="1"/>
  <c r="T93" i="1" s="1"/>
  <c r="T94" i="1" s="1"/>
  <c r="T95" i="1" s="1"/>
  <c r="T96" i="1" s="1"/>
  <c r="T97" i="1" s="1"/>
  <c r="T98" i="1" s="1"/>
  <c r="T99" i="1" s="1"/>
  <c r="T100" i="1" s="1"/>
  <c r="T101" i="1" s="1"/>
  <c r="T102" i="1" s="1"/>
  <c r="T103" i="1" s="1"/>
  <c r="T104" i="1" s="1"/>
  <c r="T105" i="1" s="1"/>
  <c r="T106" i="1" s="1"/>
  <c r="T107" i="1" s="1"/>
  <c r="T108" i="1" s="1"/>
  <c r="T109" i="1" s="1"/>
  <c r="T110" i="1" s="1"/>
  <c r="T111" i="1" s="1"/>
  <c r="T112" i="1" s="1"/>
  <c r="T113" i="1" s="1"/>
  <c r="T114" i="1" s="1"/>
  <c r="T115" i="1" s="1"/>
  <c r="T116" i="1" s="1"/>
  <c r="T117" i="1" s="1"/>
  <c r="T118" i="1" s="1"/>
  <c r="T119" i="1" s="1"/>
  <c r="T120" i="1" s="1"/>
  <c r="T121" i="1" s="1"/>
  <c r="T122" i="1" s="1"/>
  <c r="T123" i="1" s="1"/>
  <c r="T124" i="1" s="1"/>
  <c r="T125" i="1" s="1"/>
  <c r="T126" i="1" s="1"/>
  <c r="T127" i="1" s="1"/>
  <c r="T128" i="1" s="1"/>
  <c r="T129" i="1" s="1"/>
  <c r="T130" i="1" s="1"/>
  <c r="T131" i="1" s="1"/>
  <c r="T132" i="1" s="1"/>
  <c r="T133" i="1" s="1"/>
  <c r="T134" i="1" s="1"/>
  <c r="T135" i="1" s="1"/>
  <c r="T136" i="1" s="1"/>
  <c r="T137" i="1" s="1"/>
  <c r="T138" i="1" s="1"/>
  <c r="T139" i="1" s="1"/>
  <c r="T140" i="1" s="1"/>
  <c r="T141" i="1" s="1"/>
  <c r="T142" i="1" s="1"/>
  <c r="T143" i="1" s="1"/>
  <c r="T144" i="1" s="1"/>
  <c r="T145" i="1" s="1"/>
  <c r="T146" i="1" s="1"/>
  <c r="T147" i="1" s="1"/>
  <c r="T148" i="1" s="1"/>
  <c r="T149" i="1" s="1"/>
  <c r="T150" i="1" s="1"/>
  <c r="T151" i="1" s="1"/>
  <c r="T152" i="1" s="1"/>
  <c r="T153" i="1" s="1"/>
  <c r="T154" i="1" s="1"/>
  <c r="T155" i="1" s="1"/>
  <c r="T156" i="1" s="1"/>
  <c r="T157" i="1" s="1"/>
  <c r="T158" i="1" s="1"/>
  <c r="T159" i="1" s="1"/>
  <c r="T160" i="1" s="1"/>
  <c r="T161" i="1" s="1"/>
  <c r="T162" i="1" s="1"/>
  <c r="T163" i="1" s="1"/>
  <c r="T164" i="1" s="1"/>
  <c r="T165" i="1" s="1"/>
  <c r="T166" i="1" s="1"/>
  <c r="T167" i="1" s="1"/>
  <c r="T168" i="1" s="1"/>
  <c r="T169" i="1" s="1"/>
  <c r="T170" i="1" s="1"/>
  <c r="T171" i="1" s="1"/>
  <c r="T172" i="1" s="1"/>
  <c r="T173" i="1" s="1"/>
  <c r="T174" i="1" s="1"/>
  <c r="T175" i="1" s="1"/>
  <c r="T176" i="1" s="1"/>
  <c r="T177" i="1" s="1"/>
  <c r="T178" i="1" s="1"/>
  <c r="T179" i="1" s="1"/>
  <c r="T180" i="1" s="1"/>
  <c r="T181" i="1" s="1"/>
  <c r="T182" i="1" s="1"/>
  <c r="T183" i="1" s="1"/>
  <c r="T184" i="1" s="1"/>
  <c r="T185" i="1" s="1"/>
  <c r="T186" i="1" s="1"/>
  <c r="T187" i="1" s="1"/>
  <c r="T188" i="1" s="1"/>
  <c r="T189" i="1" s="1"/>
  <c r="T190" i="1" s="1"/>
  <c r="T191" i="1" s="1"/>
  <c r="T192" i="1" s="1"/>
  <c r="T193" i="1" s="1"/>
  <c r="T194" i="1" s="1"/>
  <c r="T195" i="1" s="1"/>
  <c r="T196" i="1" s="1"/>
  <c r="T197" i="1" s="1"/>
  <c r="T198" i="1" s="1"/>
  <c r="T199" i="1" s="1"/>
  <c r="T200" i="1" s="1"/>
  <c r="H11" i="1" s="1"/>
  <c r="T4" i="1"/>
  <c r="T3" i="1"/>
  <c r="H10" i="1" s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O86" i="1" l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3" i="1"/>
  <c r="L4" i="1"/>
  <c r="O4" i="1" s="1"/>
  <c r="L5" i="1"/>
  <c r="O5" i="1" s="1"/>
  <c r="L6" i="1"/>
  <c r="L7" i="1"/>
  <c r="L8" i="1"/>
  <c r="O8" i="1" s="1"/>
  <c r="L9" i="1"/>
  <c r="O9" i="1" s="1"/>
  <c r="L10" i="1"/>
  <c r="L11" i="1"/>
  <c r="L12" i="1"/>
  <c r="O12" i="1" s="1"/>
  <c r="L13" i="1"/>
  <c r="O13" i="1" s="1"/>
  <c r="L14" i="1"/>
  <c r="L15" i="1"/>
  <c r="L16" i="1"/>
  <c r="O16" i="1" s="1"/>
  <c r="L17" i="1"/>
  <c r="O17" i="1" s="1"/>
  <c r="L18" i="1"/>
  <c r="L19" i="1"/>
  <c r="L20" i="1"/>
  <c r="O20" i="1" s="1"/>
  <c r="L21" i="1"/>
  <c r="O21" i="1" s="1"/>
  <c r="L22" i="1"/>
  <c r="L23" i="1"/>
  <c r="L24" i="1"/>
  <c r="O24" i="1" s="1"/>
  <c r="L25" i="1"/>
  <c r="L26" i="1"/>
  <c r="L27" i="1"/>
  <c r="L28" i="1"/>
  <c r="O28" i="1" s="1"/>
  <c r="L29" i="1"/>
  <c r="O29" i="1" s="1"/>
  <c r="L30" i="1"/>
  <c r="L31" i="1"/>
  <c r="L32" i="1"/>
  <c r="O32" i="1" s="1"/>
  <c r="L33" i="1"/>
  <c r="L34" i="1"/>
  <c r="L35" i="1"/>
  <c r="L36" i="1"/>
  <c r="O36" i="1" s="1"/>
  <c r="L37" i="1"/>
  <c r="O37" i="1" s="1"/>
  <c r="L38" i="1"/>
  <c r="L39" i="1"/>
  <c r="L40" i="1"/>
  <c r="O40" i="1" s="1"/>
  <c r="L41" i="1"/>
  <c r="L42" i="1"/>
  <c r="L43" i="1"/>
  <c r="L44" i="1"/>
  <c r="O44" i="1" s="1"/>
  <c r="L45" i="1"/>
  <c r="O45" i="1" s="1"/>
  <c r="L46" i="1"/>
  <c r="L47" i="1"/>
  <c r="L48" i="1"/>
  <c r="O48" i="1" s="1"/>
  <c r="L49" i="1"/>
  <c r="O49" i="1" s="1"/>
  <c r="L50" i="1"/>
  <c r="L51" i="1"/>
  <c r="L52" i="1"/>
  <c r="O52" i="1" s="1"/>
  <c r="L53" i="1"/>
  <c r="L54" i="1"/>
  <c r="L55" i="1"/>
  <c r="L56" i="1"/>
  <c r="O56" i="1" s="1"/>
  <c r="L57" i="1"/>
  <c r="O57" i="1" s="1"/>
  <c r="L58" i="1"/>
  <c r="L59" i="1"/>
  <c r="L60" i="1"/>
  <c r="O60" i="1" s="1"/>
  <c r="L61" i="1"/>
  <c r="L62" i="1"/>
  <c r="L63" i="1"/>
  <c r="L64" i="1"/>
  <c r="O64" i="1" s="1"/>
  <c r="L65" i="1"/>
  <c r="O65" i="1" s="1"/>
  <c r="L66" i="1"/>
  <c r="L67" i="1"/>
  <c r="L68" i="1"/>
  <c r="O68" i="1" s="1"/>
  <c r="L69" i="1"/>
  <c r="O69" i="1" s="1"/>
  <c r="L70" i="1"/>
  <c r="L71" i="1"/>
  <c r="L72" i="1"/>
  <c r="O72" i="1" s="1"/>
  <c r="L73" i="1"/>
  <c r="L74" i="1"/>
  <c r="L75" i="1"/>
  <c r="L76" i="1"/>
  <c r="O76" i="1" s="1"/>
  <c r="L77" i="1"/>
  <c r="O77" i="1" s="1"/>
  <c r="L78" i="1"/>
  <c r="L79" i="1"/>
  <c r="L80" i="1"/>
  <c r="O80" i="1" s="1"/>
  <c r="L81" i="1"/>
  <c r="L82" i="1"/>
  <c r="L83" i="1"/>
  <c r="L84" i="1"/>
  <c r="O84" i="1" s="1"/>
  <c r="L85" i="1"/>
  <c r="O85" i="1" s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3" i="1"/>
  <c r="O3" i="1" s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3" i="1"/>
  <c r="R2" i="1" l="1"/>
  <c r="N83" i="1"/>
  <c r="N71" i="1"/>
  <c r="N63" i="1"/>
  <c r="N55" i="1"/>
  <c r="N51" i="1"/>
  <c r="N47" i="1"/>
  <c r="N43" i="1"/>
  <c r="N39" i="1"/>
  <c r="N31" i="1"/>
  <c r="N27" i="1"/>
  <c r="N23" i="1"/>
  <c r="N19" i="1"/>
  <c r="N15" i="1"/>
  <c r="N11" i="1"/>
  <c r="N7" i="1"/>
  <c r="Q3" i="1"/>
  <c r="Q6" i="1" s="1"/>
  <c r="N79" i="1"/>
  <c r="N75" i="1"/>
  <c r="N67" i="1"/>
  <c r="N59" i="1"/>
  <c r="N35" i="1"/>
  <c r="N82" i="1"/>
  <c r="N78" i="1"/>
  <c r="N74" i="1"/>
  <c r="N70" i="1"/>
  <c r="N66" i="1"/>
  <c r="N62" i="1"/>
  <c r="N58" i="1"/>
  <c r="N54" i="1"/>
  <c r="N50" i="1"/>
  <c r="N46" i="1"/>
  <c r="N42" i="1"/>
  <c r="N38" i="1"/>
  <c r="N34" i="1"/>
  <c r="N30" i="1"/>
  <c r="N26" i="1"/>
  <c r="N22" i="1"/>
  <c r="N18" i="1"/>
  <c r="N14" i="1"/>
  <c r="N10" i="1"/>
  <c r="N6" i="1"/>
  <c r="N81" i="1"/>
  <c r="N73" i="1"/>
  <c r="N61" i="1"/>
  <c r="N53" i="1"/>
  <c r="N41" i="1"/>
  <c r="N33" i="1"/>
  <c r="N25" i="1"/>
  <c r="N85" i="1"/>
  <c r="N77" i="1"/>
  <c r="N65" i="1"/>
  <c r="N57" i="1"/>
  <c r="N49" i="1"/>
  <c r="N45" i="1"/>
  <c r="N37" i="1"/>
  <c r="N29" i="1"/>
  <c r="N21" i="1"/>
  <c r="N17" i="1"/>
  <c r="N13" i="1"/>
  <c r="N9" i="1"/>
  <c r="N5" i="1"/>
  <c r="O83" i="1"/>
  <c r="O79" i="1"/>
  <c r="O75" i="1"/>
  <c r="O71" i="1"/>
  <c r="O67" i="1"/>
  <c r="O63" i="1"/>
  <c r="O59" i="1"/>
  <c r="O55" i="1"/>
  <c r="O51" i="1"/>
  <c r="O47" i="1"/>
  <c r="O43" i="1"/>
  <c r="O39" i="1"/>
  <c r="O35" i="1"/>
  <c r="O31" i="1"/>
  <c r="O27" i="1"/>
  <c r="O23" i="1"/>
  <c r="O19" i="1"/>
  <c r="O15" i="1"/>
  <c r="O11" i="1"/>
  <c r="O7" i="1"/>
  <c r="N84" i="1"/>
  <c r="N80" i="1"/>
  <c r="N76" i="1"/>
  <c r="N72" i="1"/>
  <c r="N68" i="1"/>
  <c r="N64" i="1"/>
  <c r="N60" i="1"/>
  <c r="N56" i="1"/>
  <c r="N52" i="1"/>
  <c r="N48" i="1"/>
  <c r="N44" i="1"/>
  <c r="N40" i="1"/>
  <c r="N36" i="1"/>
  <c r="N32" i="1"/>
  <c r="N28" i="1"/>
  <c r="N24" i="1"/>
  <c r="N20" i="1"/>
  <c r="N16" i="1"/>
  <c r="N12" i="1"/>
  <c r="N8" i="1"/>
  <c r="N4" i="1"/>
  <c r="O82" i="1"/>
  <c r="O78" i="1"/>
  <c r="O74" i="1"/>
  <c r="O70" i="1"/>
  <c r="O66" i="1"/>
  <c r="O62" i="1"/>
  <c r="O58" i="1"/>
  <c r="O54" i="1"/>
  <c r="O50" i="1"/>
  <c r="O46" i="1"/>
  <c r="O42" i="1"/>
  <c r="O38" i="1"/>
  <c r="O34" i="1"/>
  <c r="O30" i="1"/>
  <c r="O26" i="1"/>
  <c r="O22" i="1"/>
  <c r="O18" i="1"/>
  <c r="O14" i="1"/>
  <c r="O10" i="1"/>
  <c r="O6" i="1"/>
  <c r="N3" i="1"/>
  <c r="N69" i="1"/>
  <c r="O81" i="1"/>
  <c r="O73" i="1"/>
  <c r="O61" i="1"/>
  <c r="O53" i="1"/>
  <c r="O41" i="1"/>
  <c r="O33" i="1"/>
  <c r="O25" i="1"/>
  <c r="P3" i="1"/>
  <c r="P6" i="1" s="1"/>
  <c r="O1" i="1" l="1"/>
  <c r="Q9" i="1" s="1"/>
  <c r="N1" i="1"/>
  <c r="Q8" i="1" s="1"/>
  <c r="Q10" i="1" l="1"/>
  <c r="I4" i="1" s="1"/>
  <c r="Q11" i="1" l="1"/>
  <c r="I11" i="1" l="1"/>
  <c r="I5" i="1"/>
  <c r="I10" i="1"/>
  <c r="D4" i="1" l="1"/>
  <c r="D8" i="1"/>
  <c r="D12" i="1"/>
  <c r="D16" i="1"/>
  <c r="D20" i="1"/>
  <c r="D24" i="1"/>
  <c r="D28" i="1"/>
  <c r="D32" i="1"/>
  <c r="D36" i="1"/>
  <c r="D40" i="1"/>
  <c r="D44" i="1"/>
  <c r="D48" i="1"/>
  <c r="D52" i="1"/>
  <c r="D56" i="1"/>
  <c r="D60" i="1"/>
  <c r="D64" i="1"/>
  <c r="D68" i="1"/>
  <c r="D72" i="1"/>
  <c r="D76" i="1"/>
  <c r="D80" i="1"/>
  <c r="D84" i="1"/>
  <c r="D3" i="1"/>
  <c r="D67" i="1"/>
  <c r="D5" i="1"/>
  <c r="D9" i="1"/>
  <c r="D13" i="1"/>
  <c r="D17" i="1"/>
  <c r="D21" i="1"/>
  <c r="D25" i="1"/>
  <c r="D29" i="1"/>
  <c r="D33" i="1"/>
  <c r="D37" i="1"/>
  <c r="D41" i="1"/>
  <c r="D45" i="1"/>
  <c r="D49" i="1"/>
  <c r="D53" i="1"/>
  <c r="D57" i="1"/>
  <c r="D61" i="1"/>
  <c r="D65" i="1"/>
  <c r="D69" i="1"/>
  <c r="D73" i="1"/>
  <c r="D77" i="1"/>
  <c r="D81" i="1"/>
  <c r="D85" i="1"/>
  <c r="D59" i="1"/>
  <c r="D75" i="1"/>
  <c r="D83" i="1"/>
  <c r="D6" i="1"/>
  <c r="D10" i="1"/>
  <c r="D14" i="1"/>
  <c r="D18" i="1"/>
  <c r="D22" i="1"/>
  <c r="D26" i="1"/>
  <c r="D30" i="1"/>
  <c r="D34" i="1"/>
  <c r="D38" i="1"/>
  <c r="D42" i="1"/>
  <c r="D46" i="1"/>
  <c r="D50" i="1"/>
  <c r="D54" i="1"/>
  <c r="D58" i="1"/>
  <c r="D62" i="1"/>
  <c r="D66" i="1"/>
  <c r="D70" i="1"/>
  <c r="D74" i="1"/>
  <c r="D78" i="1"/>
  <c r="D82" i="1"/>
  <c r="D7" i="1"/>
  <c r="D11" i="1"/>
  <c r="D15" i="1"/>
  <c r="D19" i="1"/>
  <c r="D23" i="1"/>
  <c r="D27" i="1"/>
  <c r="D31" i="1"/>
  <c r="D35" i="1"/>
  <c r="D39" i="1"/>
  <c r="D43" i="1"/>
  <c r="D47" i="1"/>
  <c r="D51" i="1"/>
  <c r="D55" i="1"/>
  <c r="D63" i="1"/>
  <c r="D71" i="1"/>
  <c r="D79" i="1"/>
  <c r="F2" i="1" l="1"/>
</calcChain>
</file>

<file path=xl/sharedStrings.xml><?xml version="1.0" encoding="utf-8"?>
<sst xmlns="http://schemas.openxmlformats.org/spreadsheetml/2006/main" count="41" uniqueCount="39">
  <si>
    <t>Pile No:</t>
  </si>
  <si>
    <t>AT14</t>
  </si>
  <si>
    <t>AT15</t>
  </si>
  <si>
    <t>AT16</t>
  </si>
  <si>
    <t>AT17</t>
  </si>
  <si>
    <t>AT18</t>
  </si>
  <si>
    <t>AT19</t>
  </si>
  <si>
    <t>AT20</t>
  </si>
  <si>
    <t>AT21</t>
  </si>
  <si>
    <t>AT22</t>
  </si>
  <si>
    <t>AT23</t>
  </si>
  <si>
    <t>mean x</t>
  </si>
  <si>
    <t>mean y</t>
  </si>
  <si>
    <t>xy</t>
  </si>
  <si>
    <t>sum x</t>
  </si>
  <si>
    <t>sum y</t>
  </si>
  <si>
    <t>Easting'</t>
  </si>
  <si>
    <t>Northing'</t>
  </si>
  <si>
    <t>x2</t>
  </si>
  <si>
    <t>c</t>
  </si>
  <si>
    <t>m</t>
  </si>
  <si>
    <t>m (top)</t>
  </si>
  <si>
    <t>m (bot)</t>
  </si>
  <si>
    <t>A</t>
  </si>
  <si>
    <t>B</t>
  </si>
  <si>
    <t>X</t>
  </si>
  <si>
    <t>Y</t>
  </si>
  <si>
    <t>Easting (m)</t>
  </si>
  <si>
    <t>Northing (m)</t>
  </si>
  <si>
    <t>Best-fit Line</t>
  </si>
  <si>
    <t>Offset from</t>
  </si>
  <si>
    <t>Best-Fit Centre-line</t>
  </si>
  <si>
    <t>Y = mX + c</t>
  </si>
  <si>
    <t>Best-Fit (mm)</t>
  </si>
  <si>
    <t>n</t>
  </si>
  <si>
    <t>Checksum of Offsets</t>
  </si>
  <si>
    <t>Accept default X or enter your own</t>
  </si>
  <si>
    <t>Negative Offset = Left</t>
  </si>
  <si>
    <t>Positive Offset = Right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</si>
</sst>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7">
    <xf numFmtId="0" fontId="0" fillId="0" borderId="0" xfId="0"/>
    <xf numFmtId="0" fontId="0" fillId="33" borderId="0" xfId="0" applyFill="1" applyAlignment="1">
      <alignment horizontal="center"/>
    </xf>
    <xf numFmtId="164" fontId="0" fillId="33" borderId="0" xfId="0" applyNumberFormat="1" applyFill="1" applyAlignment="1">
      <alignment horizontal="center"/>
    </xf>
    <xf numFmtId="1" fontId="16" fillId="33" borderId="0" xfId="0" applyNumberFormat="1" applyFont="1" applyFill="1" applyAlignment="1">
      <alignment horizontal="center"/>
    </xf>
    <xf numFmtId="0" fontId="16" fillId="33" borderId="0" xfId="0" applyFont="1" applyFill="1" applyAlignment="1">
      <alignment horizontal="center"/>
    </xf>
    <xf numFmtId="164" fontId="16" fillId="33" borderId="0" xfId="0" applyNumberFormat="1" applyFont="1" applyFill="1" applyAlignment="1">
      <alignment horizontal="center"/>
    </xf>
    <xf numFmtId="1" fontId="0" fillId="33" borderId="0" xfId="0" applyNumberFormat="1" applyFill="1" applyAlignment="1">
      <alignment horizontal="center"/>
    </xf>
    <xf numFmtId="164" fontId="14" fillId="33" borderId="0" xfId="0" applyNumberFormat="1" applyFont="1" applyFill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164" fontId="0" fillId="34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  <xf numFmtId="1" fontId="0" fillId="34" borderId="0" xfId="0" applyNumberFormat="1" applyFill="1" applyAlignment="1">
      <alignment horizontal="center"/>
    </xf>
    <xf numFmtId="0" fontId="0" fillId="0" borderId="13" xfId="0" applyFill="1" applyBorder="1" applyAlignment="1">
      <alignment horizontal="center"/>
    </xf>
    <xf numFmtId="164" fontId="0" fillId="0" borderId="14" xfId="0" applyNumberFormat="1" applyFill="1" applyBorder="1" applyAlignment="1">
      <alignment horizontal="center"/>
    </xf>
    <xf numFmtId="164" fontId="0" fillId="0" borderId="15" xfId="0" applyNumberForma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17" xfId="0" applyNumberFormat="1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0" fillId="0" borderId="19" xfId="0" applyNumberFormat="1" applyFill="1" applyBorder="1" applyAlignment="1">
      <alignment horizontal="center"/>
    </xf>
    <xf numFmtId="164" fontId="0" fillId="0" borderId="20" xfId="0" applyNumberFormat="1" applyFill="1" applyBorder="1" applyAlignment="1">
      <alignment horizontal="center"/>
    </xf>
    <xf numFmtId="165" fontId="0" fillId="33" borderId="0" xfId="0" applyNumberFormat="1" applyFill="1" applyAlignment="1">
      <alignment horizontal="center"/>
    </xf>
    <xf numFmtId="164" fontId="0" fillId="36" borderId="10" xfId="0" applyNumberFormat="1" applyFill="1" applyBorder="1" applyAlignment="1">
      <alignment horizontal="center"/>
    </xf>
    <xf numFmtId="164" fontId="14" fillId="33" borderId="0" xfId="0" applyNumberFormat="1" applyFont="1" applyFill="1" applyAlignment="1">
      <alignment horizontal="left"/>
    </xf>
    <xf numFmtId="164" fontId="16" fillId="33" borderId="0" xfId="0" applyNumberFormat="1" applyFont="1" applyFill="1" applyAlignment="1">
      <alignment horizontal="center"/>
    </xf>
    <xf numFmtId="0" fontId="14" fillId="35" borderId="0" xfId="0" applyFont="1" applyFill="1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0</xdr:rowOff>
    </xdr:from>
    <xdr:to>
      <xdr:col>16</xdr:col>
      <xdr:colOff>291020</xdr:colOff>
      <xdr:row>21</xdr:row>
      <xdr:rowOff>85725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BE4E88A-3741-43C4-A2BB-1D85852A9C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0"/>
          <a:ext cx="9987470" cy="389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0"/>
  <sheetViews>
    <sheetView tabSelected="1" workbookViewId="0">
      <selection activeCell="C28" sqref="C28"/>
    </sheetView>
  </sheetViews>
  <sheetFormatPr defaultColWidth="9.140625" defaultRowHeight="15" x14ac:dyDescent="0.25"/>
  <cols>
    <col min="1" max="1" width="9.140625" style="1"/>
    <col min="2" max="2" width="10.85546875" style="2" bestFit="1" customWidth="1"/>
    <col min="3" max="3" width="12.42578125" style="2" bestFit="1" customWidth="1"/>
    <col min="4" max="4" width="12.140625" style="6" bestFit="1" customWidth="1"/>
    <col min="5" max="5" width="7.140625" style="6" customWidth="1"/>
    <col min="6" max="6" width="22.42578125" style="2" bestFit="1" customWidth="1"/>
    <col min="7" max="7" width="3" style="1" customWidth="1"/>
    <col min="8" max="8" width="12.7109375" style="2" bestFit="1" customWidth="1"/>
    <col min="9" max="9" width="11.5703125" style="2" customWidth="1"/>
    <col min="10" max="10" width="13.5703125" style="1" customWidth="1"/>
    <col min="11" max="11" width="9.140625" style="1" hidden="1" customWidth="1"/>
    <col min="12" max="15" width="12.5703125" style="2" hidden="1" customWidth="1"/>
    <col min="16" max="17" width="12.5703125" style="1" hidden="1" customWidth="1"/>
    <col min="18" max="18" width="12.5703125" style="6" hidden="1" customWidth="1"/>
    <col min="19" max="19" width="5.140625" style="1" hidden="1" customWidth="1"/>
    <col min="20" max="20" width="11" style="1" hidden="1" customWidth="1"/>
    <col min="21" max="16384" width="9.140625" style="1"/>
  </cols>
  <sheetData>
    <row r="1" spans="1:20" x14ac:dyDescent="0.25">
      <c r="D1" s="3" t="s">
        <v>30</v>
      </c>
      <c r="E1" s="3"/>
      <c r="F1" s="5" t="s">
        <v>35</v>
      </c>
      <c r="N1" s="10">
        <f>SUM(N3:N200)</f>
        <v>-1441.1692299996732</v>
      </c>
      <c r="O1" s="10">
        <f>SUM(O3:O200)</f>
        <v>947.05946300026881</v>
      </c>
      <c r="R1" s="1" t="s">
        <v>34</v>
      </c>
    </row>
    <row r="2" spans="1:20" x14ac:dyDescent="0.25">
      <c r="A2" s="4" t="s">
        <v>0</v>
      </c>
      <c r="B2" s="5" t="s">
        <v>27</v>
      </c>
      <c r="C2" s="5" t="s">
        <v>28</v>
      </c>
      <c r="D2" s="4" t="s">
        <v>33</v>
      </c>
      <c r="E2" s="4"/>
      <c r="F2" s="23">
        <f>SUM(D3:D200)</f>
        <v>-5.3661386445469361E-7</v>
      </c>
      <c r="H2" s="25" t="s">
        <v>29</v>
      </c>
      <c r="I2" s="25"/>
      <c r="L2" s="2" t="s">
        <v>16</v>
      </c>
      <c r="M2" s="2" t="s">
        <v>17</v>
      </c>
      <c r="N2" s="2" t="s">
        <v>13</v>
      </c>
      <c r="O2" s="2" t="s">
        <v>18</v>
      </c>
      <c r="P2" s="1" t="s">
        <v>14</v>
      </c>
      <c r="Q2" s="1" t="s">
        <v>15</v>
      </c>
      <c r="R2" s="12">
        <f>SUM(R3:R200)</f>
        <v>10</v>
      </c>
    </row>
    <row r="3" spans="1:20" x14ac:dyDescent="0.25">
      <c r="A3" s="13" t="s">
        <v>1</v>
      </c>
      <c r="B3" s="14">
        <v>632614.125</v>
      </c>
      <c r="C3" s="15">
        <v>140364.96900000001</v>
      </c>
      <c r="D3" s="6">
        <f t="shared" ref="D3:D34" si="0">IF(A3&lt;&gt;"",(SIN((ATAN2((East1-EastN),(North1-NorthN)))-(ATAN2((East1-B3),(North1-C3))))*SQRT((East1-B3)^2+(North1-C3)^2))*1000,"")</f>
        <v>-35.91598640755354</v>
      </c>
      <c r="F3" s="7"/>
      <c r="I3" s="2" t="s">
        <v>32</v>
      </c>
      <c r="L3" s="10">
        <f t="shared" ref="L3:L34" si="1">IF(A3&lt;&gt;"",B3-E0,"")</f>
        <v>0</v>
      </c>
      <c r="M3" s="10">
        <f t="shared" ref="M3:M34" si="2">IF(A3&lt;&gt;"",C3-N0,"")</f>
        <v>0</v>
      </c>
      <c r="N3" s="10">
        <f t="shared" ref="N3:N34" si="3">IF(A3&lt;&gt;"",L3*M3,"")</f>
        <v>0</v>
      </c>
      <c r="O3" s="10">
        <f t="shared" ref="O3:O34" si="4">IF(A3&lt;&gt;"",L3^2,"")</f>
        <v>0</v>
      </c>
      <c r="P3" s="10">
        <f>SUM(L3:L200)</f>
        <v>-82.137000000104308</v>
      </c>
      <c r="Q3" s="10">
        <f>SUM(M3:M200)</f>
        <v>125.17799999992712</v>
      </c>
      <c r="R3" s="6">
        <f>IF(A3&lt;&gt;"",1,"")</f>
        <v>1</v>
      </c>
      <c r="S3" s="2"/>
      <c r="T3" s="1">
        <f>IF(A3&lt;&gt;"",B3,"")</f>
        <v>632614.125</v>
      </c>
    </row>
    <row r="4" spans="1:20" x14ac:dyDescent="0.25">
      <c r="A4" s="16" t="s">
        <v>2</v>
      </c>
      <c r="B4" s="17">
        <v>632612.29299999995</v>
      </c>
      <c r="C4" s="18">
        <v>140367.80799999999</v>
      </c>
      <c r="D4" s="6">
        <f t="shared" si="0"/>
        <v>-2.0238611427466831</v>
      </c>
      <c r="F4" s="7"/>
      <c r="H4" s="2" t="s">
        <v>20</v>
      </c>
      <c r="I4" s="22">
        <f>Q10</f>
        <v>-1.5160731970779935</v>
      </c>
      <c r="L4" s="10">
        <f t="shared" si="1"/>
        <v>-1.8320000000530854</v>
      </c>
      <c r="M4" s="10">
        <f t="shared" si="2"/>
        <v>2.8389999999781139</v>
      </c>
      <c r="N4" s="10">
        <f t="shared" si="3"/>
        <v>-5.2010480001106139</v>
      </c>
      <c r="O4" s="10">
        <f t="shared" si="4"/>
        <v>3.356224000194505</v>
      </c>
      <c r="R4" s="6">
        <f t="shared" ref="R4:R67" si="5">IF(A4&lt;&gt;"",1,"")</f>
        <v>1</v>
      </c>
      <c r="T4" s="1">
        <f>IF(A4&lt;&gt;"",B4,T3)</f>
        <v>632612.29299999995</v>
      </c>
    </row>
    <row r="5" spans="1:20" x14ac:dyDescent="0.25">
      <c r="A5" s="16" t="s">
        <v>3</v>
      </c>
      <c r="B5" s="17">
        <v>632610.41799999995</v>
      </c>
      <c r="C5" s="18">
        <v>140370.56400000001</v>
      </c>
      <c r="D5" s="6">
        <f t="shared" si="0"/>
        <v>-49.727096960216279</v>
      </c>
      <c r="F5" s="7" t="s">
        <v>37</v>
      </c>
      <c r="H5" s="2" t="s">
        <v>19</v>
      </c>
      <c r="I5" s="2">
        <f>Q11</f>
        <v>1099454.3532350287</v>
      </c>
      <c r="L5" s="10">
        <f t="shared" si="1"/>
        <v>-3.7070000000530854</v>
      </c>
      <c r="M5" s="10">
        <f t="shared" si="2"/>
        <v>5.5950000000011642</v>
      </c>
      <c r="N5" s="10">
        <f t="shared" si="3"/>
        <v>-20.740665000301327</v>
      </c>
      <c r="O5" s="10">
        <f t="shared" si="4"/>
        <v>13.741849000393575</v>
      </c>
      <c r="P5" s="2" t="s">
        <v>11</v>
      </c>
      <c r="Q5" s="2" t="s">
        <v>12</v>
      </c>
      <c r="R5" s="6">
        <f t="shared" si="5"/>
        <v>1</v>
      </c>
      <c r="S5" s="2"/>
      <c r="T5" s="1">
        <f t="shared" ref="T5:T68" si="6">IF(A5&lt;&gt;"",B5,T4)</f>
        <v>632610.41799999995</v>
      </c>
    </row>
    <row r="6" spans="1:20" x14ac:dyDescent="0.25">
      <c r="A6" s="16" t="s">
        <v>4</v>
      </c>
      <c r="B6" s="17">
        <v>632608.679</v>
      </c>
      <c r="C6" s="18">
        <v>140373.49600000001</v>
      </c>
      <c r="D6" s="6">
        <f t="shared" si="0"/>
        <v>113.00464627318443</v>
      </c>
      <c r="F6" s="7" t="s">
        <v>38</v>
      </c>
      <c r="L6" s="10">
        <f t="shared" si="1"/>
        <v>-5.4459999999962747</v>
      </c>
      <c r="M6" s="10">
        <f t="shared" si="2"/>
        <v>8.5270000000018626</v>
      </c>
      <c r="N6" s="10">
        <f t="shared" si="3"/>
        <v>-46.438041999978381</v>
      </c>
      <c r="O6" s="10">
        <f t="shared" si="4"/>
        <v>29.658915999959426</v>
      </c>
      <c r="P6" s="10">
        <f>P3/N</f>
        <v>-8.2137000000104301</v>
      </c>
      <c r="Q6" s="10">
        <f>Q3/N</f>
        <v>12.517799999992713</v>
      </c>
      <c r="R6" s="6">
        <f t="shared" si="5"/>
        <v>1</v>
      </c>
      <c r="S6" s="2"/>
      <c r="T6" s="1">
        <f t="shared" si="6"/>
        <v>632608.679</v>
      </c>
    </row>
    <row r="7" spans="1:20" x14ac:dyDescent="0.25">
      <c r="A7" s="16" t="s">
        <v>5</v>
      </c>
      <c r="B7" s="17">
        <v>632606.75899999996</v>
      </c>
      <c r="C7" s="18">
        <v>140376.26999999999</v>
      </c>
      <c r="D7" s="6">
        <f t="shared" si="0"/>
        <v>37.648019006260604</v>
      </c>
      <c r="G7" s="26"/>
      <c r="H7" s="26"/>
      <c r="I7" s="26"/>
      <c r="J7" s="26"/>
      <c r="L7" s="10">
        <f t="shared" si="1"/>
        <v>-7.3660000000381842</v>
      </c>
      <c r="M7" s="10">
        <f t="shared" si="2"/>
        <v>11.300999999977648</v>
      </c>
      <c r="N7" s="10">
        <f t="shared" si="3"/>
        <v>-83.243166000266882</v>
      </c>
      <c r="O7" s="10">
        <f t="shared" si="4"/>
        <v>54.25795600056253</v>
      </c>
      <c r="R7" s="6">
        <f t="shared" si="5"/>
        <v>1</v>
      </c>
      <c r="T7" s="1">
        <f t="shared" si="6"/>
        <v>632606.75899999996</v>
      </c>
    </row>
    <row r="8" spans="1:20" x14ac:dyDescent="0.25">
      <c r="A8" s="16" t="s">
        <v>6</v>
      </c>
      <c r="B8" s="17">
        <v>632604.95700000005</v>
      </c>
      <c r="C8" s="18">
        <v>140378.845</v>
      </c>
      <c r="D8" s="6">
        <f t="shared" si="0"/>
        <v>-48.777698095455982</v>
      </c>
      <c r="G8" s="4"/>
      <c r="H8" s="25" t="s">
        <v>31</v>
      </c>
      <c r="I8" s="25"/>
      <c r="J8" s="4"/>
      <c r="L8" s="10">
        <f t="shared" si="1"/>
        <v>-9.1679999999469146</v>
      </c>
      <c r="M8" s="10">
        <f t="shared" si="2"/>
        <v>13.87599999998929</v>
      </c>
      <c r="N8" s="10">
        <f t="shared" si="3"/>
        <v>-127.21516799916519</v>
      </c>
      <c r="O8" s="10">
        <f t="shared" si="4"/>
        <v>84.052223999026623</v>
      </c>
      <c r="P8" s="1" t="s">
        <v>21</v>
      </c>
      <c r="Q8" s="11">
        <f>N1-((P3*Q3)/N)</f>
        <v>-412.9946913989661</v>
      </c>
      <c r="R8" s="6">
        <f t="shared" si="5"/>
        <v>1</v>
      </c>
      <c r="T8" s="1">
        <f t="shared" si="6"/>
        <v>632604.95700000005</v>
      </c>
    </row>
    <row r="9" spans="1:20" x14ac:dyDescent="0.25">
      <c r="A9" s="16" t="s">
        <v>7</v>
      </c>
      <c r="B9" s="17">
        <v>632603.17299999995</v>
      </c>
      <c r="C9" s="18">
        <v>140381.614</v>
      </c>
      <c r="D9" s="6">
        <f t="shared" si="0"/>
        <v>-13.359552947862667</v>
      </c>
      <c r="G9" s="4"/>
      <c r="H9" s="5" t="s">
        <v>25</v>
      </c>
      <c r="I9" s="5" t="s">
        <v>26</v>
      </c>
      <c r="L9" s="10">
        <f t="shared" si="1"/>
        <v>-10.952000000048429</v>
      </c>
      <c r="M9" s="10">
        <f t="shared" si="2"/>
        <v>16.644999999989523</v>
      </c>
      <c r="N9" s="10">
        <f t="shared" si="3"/>
        <v>-182.29604000069133</v>
      </c>
      <c r="O9" s="10">
        <f t="shared" si="4"/>
        <v>119.94630400106078</v>
      </c>
      <c r="P9" s="1" t="s">
        <v>22</v>
      </c>
      <c r="Q9" s="11">
        <f>O1-((P3*P3)/N)</f>
        <v>272.41078609855526</v>
      </c>
      <c r="R9" s="6">
        <f t="shared" si="5"/>
        <v>1</v>
      </c>
      <c r="T9" s="1">
        <f t="shared" si="6"/>
        <v>632603.17299999995</v>
      </c>
    </row>
    <row r="10" spans="1:20" x14ac:dyDescent="0.25">
      <c r="A10" s="16" t="s">
        <v>8</v>
      </c>
      <c r="B10" s="17">
        <v>632601.36800000002</v>
      </c>
      <c r="C10" s="18">
        <v>140384.448</v>
      </c>
      <c r="D10" s="6">
        <f t="shared" si="0"/>
        <v>40.318138743292458</v>
      </c>
      <c r="G10" s="1" t="s">
        <v>23</v>
      </c>
      <c r="H10" s="8">
        <f>T3</f>
        <v>632614.125</v>
      </c>
      <c r="I10" s="2">
        <f>Q10*H10+Q11</f>
        <v>140365.03422958124</v>
      </c>
      <c r="L10" s="10">
        <f t="shared" si="1"/>
        <v>-12.756999999983236</v>
      </c>
      <c r="M10" s="10">
        <f t="shared" si="2"/>
        <v>19.478999999992084</v>
      </c>
      <c r="N10" s="10">
        <f t="shared" si="3"/>
        <v>-248.49360299957246</v>
      </c>
      <c r="O10" s="10">
        <f t="shared" si="4"/>
        <v>162.74104899957229</v>
      </c>
      <c r="P10" s="1" t="s">
        <v>20</v>
      </c>
      <c r="Q10" s="11">
        <f>Q8/Q9</f>
        <v>-1.5160731970779935</v>
      </c>
      <c r="R10" s="6">
        <f t="shared" si="5"/>
        <v>1</v>
      </c>
      <c r="T10" s="1">
        <f t="shared" si="6"/>
        <v>632601.36800000002</v>
      </c>
    </row>
    <row r="11" spans="1:20" x14ac:dyDescent="0.25">
      <c r="A11" s="16" t="s">
        <v>9</v>
      </c>
      <c r="B11" s="17">
        <v>632599.571</v>
      </c>
      <c r="C11" s="18">
        <v>140387.05100000001</v>
      </c>
      <c r="D11" s="6">
        <f t="shared" si="0"/>
        <v>-26.516713131942357</v>
      </c>
      <c r="G11" s="1" t="s">
        <v>24</v>
      </c>
      <c r="H11" s="9">
        <f>T200</f>
        <v>632597.77</v>
      </c>
      <c r="I11" s="2">
        <f>Q10*H11+Q11</f>
        <v>140389.82960671943</v>
      </c>
      <c r="L11" s="10">
        <f t="shared" si="1"/>
        <v>-14.554000000003725</v>
      </c>
      <c r="M11" s="10">
        <f t="shared" si="2"/>
        <v>22.081999999994878</v>
      </c>
      <c r="N11" s="10">
        <f t="shared" si="3"/>
        <v>-321.3814280000077</v>
      </c>
      <c r="O11" s="10">
        <f t="shared" si="4"/>
        <v>211.81891600010843</v>
      </c>
      <c r="P11" s="1" t="s">
        <v>19</v>
      </c>
      <c r="Q11" s="11">
        <f>(Q6+N0)-(Q10*(P6+E0))</f>
        <v>1099454.3532350287</v>
      </c>
      <c r="R11" s="6">
        <f t="shared" si="5"/>
        <v>1</v>
      </c>
      <c r="T11" s="1">
        <f t="shared" si="6"/>
        <v>632599.571</v>
      </c>
    </row>
    <row r="12" spans="1:20" x14ac:dyDescent="0.25">
      <c r="A12" s="16" t="s">
        <v>10</v>
      </c>
      <c r="B12" s="17">
        <v>632597.77</v>
      </c>
      <c r="C12" s="18">
        <v>140389.80300000001</v>
      </c>
      <c r="D12" s="6">
        <f t="shared" si="0"/>
        <v>-14.649895873573854</v>
      </c>
      <c r="L12" s="10">
        <f t="shared" si="1"/>
        <v>-16.354999999981374</v>
      </c>
      <c r="M12" s="10">
        <f t="shared" si="2"/>
        <v>24.834000000002561</v>
      </c>
      <c r="N12" s="10">
        <f t="shared" si="3"/>
        <v>-406.16006999957932</v>
      </c>
      <c r="O12" s="10">
        <f t="shared" si="4"/>
        <v>267.48602499939074</v>
      </c>
      <c r="R12" s="6">
        <f t="shared" si="5"/>
        <v>1</v>
      </c>
      <c r="T12" s="1">
        <f t="shared" si="6"/>
        <v>632597.77</v>
      </c>
    </row>
    <row r="13" spans="1:20" x14ac:dyDescent="0.25">
      <c r="A13" s="16"/>
      <c r="B13" s="17"/>
      <c r="C13" s="18"/>
      <c r="D13" s="6" t="str">
        <f t="shared" si="0"/>
        <v/>
      </c>
      <c r="H13" s="24" t="s">
        <v>36</v>
      </c>
      <c r="L13" s="10" t="str">
        <f t="shared" si="1"/>
        <v/>
      </c>
      <c r="M13" s="10" t="str">
        <f t="shared" si="2"/>
        <v/>
      </c>
      <c r="N13" s="10" t="str">
        <f t="shared" si="3"/>
        <v/>
      </c>
      <c r="O13" s="10" t="str">
        <f t="shared" si="4"/>
        <v/>
      </c>
      <c r="R13" s="6" t="str">
        <f t="shared" si="5"/>
        <v/>
      </c>
      <c r="T13" s="1">
        <f t="shared" si="6"/>
        <v>632597.77</v>
      </c>
    </row>
    <row r="14" spans="1:20" x14ac:dyDescent="0.25">
      <c r="A14" s="16"/>
      <c r="B14" s="17"/>
      <c r="C14" s="18"/>
      <c r="D14" s="6" t="str">
        <f t="shared" si="0"/>
        <v/>
      </c>
      <c r="L14" s="10" t="str">
        <f t="shared" si="1"/>
        <v/>
      </c>
      <c r="M14" s="10" t="str">
        <f t="shared" si="2"/>
        <v/>
      </c>
      <c r="N14" s="10" t="str">
        <f t="shared" si="3"/>
        <v/>
      </c>
      <c r="O14" s="10" t="str">
        <f t="shared" si="4"/>
        <v/>
      </c>
      <c r="R14" s="6" t="str">
        <f t="shared" si="5"/>
        <v/>
      </c>
      <c r="T14" s="1">
        <f t="shared" si="6"/>
        <v>632597.77</v>
      </c>
    </row>
    <row r="15" spans="1:20" x14ac:dyDescent="0.25">
      <c r="A15" s="16"/>
      <c r="B15" s="17"/>
      <c r="C15" s="18"/>
      <c r="D15" s="6" t="str">
        <f t="shared" si="0"/>
        <v/>
      </c>
      <c r="L15" s="10" t="str">
        <f t="shared" si="1"/>
        <v/>
      </c>
      <c r="M15" s="10" t="str">
        <f t="shared" si="2"/>
        <v/>
      </c>
      <c r="N15" s="10" t="str">
        <f t="shared" si="3"/>
        <v/>
      </c>
      <c r="O15" s="10" t="str">
        <f t="shared" si="4"/>
        <v/>
      </c>
      <c r="R15" s="6" t="str">
        <f t="shared" si="5"/>
        <v/>
      </c>
      <c r="T15" s="1">
        <f t="shared" si="6"/>
        <v>632597.77</v>
      </c>
    </row>
    <row r="16" spans="1:20" x14ac:dyDescent="0.25">
      <c r="A16" s="16"/>
      <c r="B16" s="17"/>
      <c r="C16" s="18"/>
      <c r="D16" s="6" t="str">
        <f t="shared" si="0"/>
        <v/>
      </c>
      <c r="L16" s="10" t="str">
        <f t="shared" si="1"/>
        <v/>
      </c>
      <c r="M16" s="10" t="str">
        <f t="shared" si="2"/>
        <v/>
      </c>
      <c r="N16" s="10" t="str">
        <f t="shared" si="3"/>
        <v/>
      </c>
      <c r="O16" s="10" t="str">
        <f t="shared" si="4"/>
        <v/>
      </c>
      <c r="R16" s="6" t="str">
        <f t="shared" si="5"/>
        <v/>
      </c>
      <c r="T16" s="1">
        <f t="shared" si="6"/>
        <v>632597.77</v>
      </c>
    </row>
    <row r="17" spans="1:20" x14ac:dyDescent="0.25">
      <c r="A17" s="16"/>
      <c r="B17" s="17"/>
      <c r="C17" s="18"/>
      <c r="D17" s="6" t="str">
        <f t="shared" si="0"/>
        <v/>
      </c>
      <c r="L17" s="10" t="str">
        <f t="shared" si="1"/>
        <v/>
      </c>
      <c r="M17" s="10" t="str">
        <f t="shared" si="2"/>
        <v/>
      </c>
      <c r="N17" s="10" t="str">
        <f t="shared" si="3"/>
        <v/>
      </c>
      <c r="O17" s="10" t="str">
        <f t="shared" si="4"/>
        <v/>
      </c>
      <c r="R17" s="6" t="str">
        <f t="shared" si="5"/>
        <v/>
      </c>
      <c r="T17" s="1">
        <f t="shared" si="6"/>
        <v>632597.77</v>
      </c>
    </row>
    <row r="18" spans="1:20" x14ac:dyDescent="0.25">
      <c r="A18" s="16"/>
      <c r="B18" s="17"/>
      <c r="C18" s="18"/>
      <c r="D18" s="6" t="str">
        <f t="shared" si="0"/>
        <v/>
      </c>
      <c r="L18" s="10" t="str">
        <f t="shared" si="1"/>
        <v/>
      </c>
      <c r="M18" s="10" t="str">
        <f t="shared" si="2"/>
        <v/>
      </c>
      <c r="N18" s="10" t="str">
        <f t="shared" si="3"/>
        <v/>
      </c>
      <c r="O18" s="10" t="str">
        <f t="shared" si="4"/>
        <v/>
      </c>
      <c r="R18" s="6" t="str">
        <f t="shared" si="5"/>
        <v/>
      </c>
      <c r="T18" s="1">
        <f t="shared" si="6"/>
        <v>632597.77</v>
      </c>
    </row>
    <row r="19" spans="1:20" x14ac:dyDescent="0.25">
      <c r="A19" s="16"/>
      <c r="B19" s="17"/>
      <c r="C19" s="18"/>
      <c r="D19" s="6" t="str">
        <f t="shared" si="0"/>
        <v/>
      </c>
      <c r="L19" s="10" t="str">
        <f t="shared" si="1"/>
        <v/>
      </c>
      <c r="M19" s="10" t="str">
        <f t="shared" si="2"/>
        <v/>
      </c>
      <c r="N19" s="10" t="str">
        <f t="shared" si="3"/>
        <v/>
      </c>
      <c r="O19" s="10" t="str">
        <f t="shared" si="4"/>
        <v/>
      </c>
      <c r="R19" s="6" t="str">
        <f t="shared" si="5"/>
        <v/>
      </c>
      <c r="T19" s="1">
        <f t="shared" si="6"/>
        <v>632597.77</v>
      </c>
    </row>
    <row r="20" spans="1:20" x14ac:dyDescent="0.25">
      <c r="A20" s="16"/>
      <c r="B20" s="17"/>
      <c r="C20" s="18"/>
      <c r="D20" s="6" t="str">
        <f t="shared" si="0"/>
        <v/>
      </c>
      <c r="L20" s="10" t="str">
        <f t="shared" si="1"/>
        <v/>
      </c>
      <c r="M20" s="10" t="str">
        <f t="shared" si="2"/>
        <v/>
      </c>
      <c r="N20" s="10" t="str">
        <f t="shared" si="3"/>
        <v/>
      </c>
      <c r="O20" s="10" t="str">
        <f t="shared" si="4"/>
        <v/>
      </c>
      <c r="R20" s="6" t="str">
        <f t="shared" si="5"/>
        <v/>
      </c>
      <c r="T20" s="1">
        <f t="shared" si="6"/>
        <v>632597.77</v>
      </c>
    </row>
    <row r="21" spans="1:20" x14ac:dyDescent="0.25">
      <c r="A21" s="16"/>
      <c r="B21" s="17"/>
      <c r="C21" s="18"/>
      <c r="D21" s="6" t="str">
        <f t="shared" si="0"/>
        <v/>
      </c>
      <c r="L21" s="10" t="str">
        <f t="shared" si="1"/>
        <v/>
      </c>
      <c r="M21" s="10" t="str">
        <f t="shared" si="2"/>
        <v/>
      </c>
      <c r="N21" s="10" t="str">
        <f t="shared" si="3"/>
        <v/>
      </c>
      <c r="O21" s="10" t="str">
        <f t="shared" si="4"/>
        <v/>
      </c>
      <c r="R21" s="6" t="str">
        <f t="shared" si="5"/>
        <v/>
      </c>
      <c r="T21" s="1">
        <f t="shared" si="6"/>
        <v>632597.77</v>
      </c>
    </row>
    <row r="22" spans="1:20" x14ac:dyDescent="0.25">
      <c r="A22" s="16"/>
      <c r="B22" s="17"/>
      <c r="C22" s="18"/>
      <c r="D22" s="6" t="str">
        <f t="shared" si="0"/>
        <v/>
      </c>
      <c r="L22" s="10" t="str">
        <f t="shared" si="1"/>
        <v/>
      </c>
      <c r="M22" s="10" t="str">
        <f t="shared" si="2"/>
        <v/>
      </c>
      <c r="N22" s="10" t="str">
        <f t="shared" si="3"/>
        <v/>
      </c>
      <c r="O22" s="10" t="str">
        <f t="shared" si="4"/>
        <v/>
      </c>
      <c r="R22" s="6" t="str">
        <f t="shared" si="5"/>
        <v/>
      </c>
      <c r="T22" s="1">
        <f t="shared" si="6"/>
        <v>632597.77</v>
      </c>
    </row>
    <row r="23" spans="1:20" x14ac:dyDescent="0.25">
      <c r="A23" s="16"/>
      <c r="B23" s="17"/>
      <c r="C23" s="18"/>
      <c r="D23" s="6" t="str">
        <f t="shared" si="0"/>
        <v/>
      </c>
      <c r="L23" s="10" t="str">
        <f t="shared" si="1"/>
        <v/>
      </c>
      <c r="M23" s="10" t="str">
        <f t="shared" si="2"/>
        <v/>
      </c>
      <c r="N23" s="10" t="str">
        <f t="shared" si="3"/>
        <v/>
      </c>
      <c r="O23" s="10" t="str">
        <f t="shared" si="4"/>
        <v/>
      </c>
      <c r="R23" s="6" t="str">
        <f t="shared" si="5"/>
        <v/>
      </c>
      <c r="T23" s="1">
        <f t="shared" si="6"/>
        <v>632597.77</v>
      </c>
    </row>
    <row r="24" spans="1:20" x14ac:dyDescent="0.25">
      <c r="A24" s="16"/>
      <c r="B24" s="17"/>
      <c r="C24" s="18"/>
      <c r="D24" s="6" t="str">
        <f t="shared" si="0"/>
        <v/>
      </c>
      <c r="L24" s="10" t="str">
        <f t="shared" si="1"/>
        <v/>
      </c>
      <c r="M24" s="10" t="str">
        <f t="shared" si="2"/>
        <v/>
      </c>
      <c r="N24" s="10" t="str">
        <f t="shared" si="3"/>
        <v/>
      </c>
      <c r="O24" s="10" t="str">
        <f t="shared" si="4"/>
        <v/>
      </c>
      <c r="R24" s="6" t="str">
        <f t="shared" si="5"/>
        <v/>
      </c>
      <c r="T24" s="1">
        <f t="shared" si="6"/>
        <v>632597.77</v>
      </c>
    </row>
    <row r="25" spans="1:20" x14ac:dyDescent="0.25">
      <c r="A25" s="16"/>
      <c r="B25" s="17"/>
      <c r="C25" s="18"/>
      <c r="D25" s="6" t="str">
        <f t="shared" si="0"/>
        <v/>
      </c>
      <c r="L25" s="10" t="str">
        <f t="shared" si="1"/>
        <v/>
      </c>
      <c r="M25" s="10" t="str">
        <f t="shared" si="2"/>
        <v/>
      </c>
      <c r="N25" s="10" t="str">
        <f t="shared" si="3"/>
        <v/>
      </c>
      <c r="O25" s="10" t="str">
        <f t="shared" si="4"/>
        <v/>
      </c>
      <c r="R25" s="6" t="str">
        <f t="shared" si="5"/>
        <v/>
      </c>
      <c r="T25" s="1">
        <f t="shared" si="6"/>
        <v>632597.77</v>
      </c>
    </row>
    <row r="26" spans="1:20" x14ac:dyDescent="0.25">
      <c r="A26" s="16"/>
      <c r="B26" s="17"/>
      <c r="C26" s="18"/>
      <c r="D26" s="6" t="str">
        <f t="shared" si="0"/>
        <v/>
      </c>
      <c r="L26" s="10" t="str">
        <f t="shared" si="1"/>
        <v/>
      </c>
      <c r="M26" s="10" t="str">
        <f t="shared" si="2"/>
        <v/>
      </c>
      <c r="N26" s="10" t="str">
        <f t="shared" si="3"/>
        <v/>
      </c>
      <c r="O26" s="10" t="str">
        <f t="shared" si="4"/>
        <v/>
      </c>
      <c r="R26" s="6" t="str">
        <f t="shared" si="5"/>
        <v/>
      </c>
      <c r="T26" s="1">
        <f t="shared" si="6"/>
        <v>632597.77</v>
      </c>
    </row>
    <row r="27" spans="1:20" x14ac:dyDescent="0.25">
      <c r="A27" s="16"/>
      <c r="B27" s="17"/>
      <c r="C27" s="18"/>
      <c r="D27" s="6" t="str">
        <f t="shared" si="0"/>
        <v/>
      </c>
      <c r="L27" s="10" t="str">
        <f t="shared" si="1"/>
        <v/>
      </c>
      <c r="M27" s="10" t="str">
        <f t="shared" si="2"/>
        <v/>
      </c>
      <c r="N27" s="10" t="str">
        <f t="shared" si="3"/>
        <v/>
      </c>
      <c r="O27" s="10" t="str">
        <f t="shared" si="4"/>
        <v/>
      </c>
      <c r="R27" s="6" t="str">
        <f t="shared" si="5"/>
        <v/>
      </c>
      <c r="T27" s="1">
        <f t="shared" si="6"/>
        <v>632597.77</v>
      </c>
    </row>
    <row r="28" spans="1:20" x14ac:dyDescent="0.25">
      <c r="A28" s="16"/>
      <c r="B28" s="17"/>
      <c r="C28" s="18"/>
      <c r="D28" s="6" t="str">
        <f t="shared" si="0"/>
        <v/>
      </c>
      <c r="L28" s="10" t="str">
        <f t="shared" si="1"/>
        <v/>
      </c>
      <c r="M28" s="10" t="str">
        <f t="shared" si="2"/>
        <v/>
      </c>
      <c r="N28" s="10" t="str">
        <f t="shared" si="3"/>
        <v/>
      </c>
      <c r="O28" s="10" t="str">
        <f t="shared" si="4"/>
        <v/>
      </c>
      <c r="R28" s="6" t="str">
        <f t="shared" si="5"/>
        <v/>
      </c>
      <c r="T28" s="1">
        <f t="shared" si="6"/>
        <v>632597.77</v>
      </c>
    </row>
    <row r="29" spans="1:20" x14ac:dyDescent="0.25">
      <c r="A29" s="16"/>
      <c r="B29" s="17"/>
      <c r="C29" s="18"/>
      <c r="D29" s="6" t="str">
        <f t="shared" si="0"/>
        <v/>
      </c>
      <c r="L29" s="10" t="str">
        <f t="shared" si="1"/>
        <v/>
      </c>
      <c r="M29" s="10" t="str">
        <f t="shared" si="2"/>
        <v/>
      </c>
      <c r="N29" s="10" t="str">
        <f t="shared" si="3"/>
        <v/>
      </c>
      <c r="O29" s="10" t="str">
        <f t="shared" si="4"/>
        <v/>
      </c>
      <c r="R29" s="6" t="str">
        <f t="shared" si="5"/>
        <v/>
      </c>
      <c r="T29" s="1">
        <f t="shared" si="6"/>
        <v>632597.77</v>
      </c>
    </row>
    <row r="30" spans="1:20" x14ac:dyDescent="0.25">
      <c r="A30" s="16"/>
      <c r="B30" s="17"/>
      <c r="C30" s="18"/>
      <c r="D30" s="6" t="str">
        <f t="shared" si="0"/>
        <v/>
      </c>
      <c r="L30" s="10" t="str">
        <f t="shared" si="1"/>
        <v/>
      </c>
      <c r="M30" s="10" t="str">
        <f t="shared" si="2"/>
        <v/>
      </c>
      <c r="N30" s="10" t="str">
        <f t="shared" si="3"/>
        <v/>
      </c>
      <c r="O30" s="10" t="str">
        <f t="shared" si="4"/>
        <v/>
      </c>
      <c r="R30" s="6" t="str">
        <f t="shared" si="5"/>
        <v/>
      </c>
      <c r="T30" s="1">
        <f t="shared" si="6"/>
        <v>632597.77</v>
      </c>
    </row>
    <row r="31" spans="1:20" x14ac:dyDescent="0.25">
      <c r="A31" s="16"/>
      <c r="B31" s="17"/>
      <c r="C31" s="18"/>
      <c r="D31" s="6" t="str">
        <f t="shared" si="0"/>
        <v/>
      </c>
      <c r="L31" s="10" t="str">
        <f t="shared" si="1"/>
        <v/>
      </c>
      <c r="M31" s="10" t="str">
        <f t="shared" si="2"/>
        <v/>
      </c>
      <c r="N31" s="10" t="str">
        <f t="shared" si="3"/>
        <v/>
      </c>
      <c r="O31" s="10" t="str">
        <f t="shared" si="4"/>
        <v/>
      </c>
      <c r="R31" s="6" t="str">
        <f t="shared" si="5"/>
        <v/>
      </c>
      <c r="T31" s="1">
        <f t="shared" si="6"/>
        <v>632597.77</v>
      </c>
    </row>
    <row r="32" spans="1:20" x14ac:dyDescent="0.25">
      <c r="A32" s="16"/>
      <c r="B32" s="17"/>
      <c r="C32" s="18"/>
      <c r="D32" s="6" t="str">
        <f t="shared" si="0"/>
        <v/>
      </c>
      <c r="L32" s="10" t="str">
        <f t="shared" si="1"/>
        <v/>
      </c>
      <c r="M32" s="10" t="str">
        <f t="shared" si="2"/>
        <v/>
      </c>
      <c r="N32" s="10" t="str">
        <f t="shared" si="3"/>
        <v/>
      </c>
      <c r="O32" s="10" t="str">
        <f t="shared" si="4"/>
        <v/>
      </c>
      <c r="R32" s="6" t="str">
        <f t="shared" si="5"/>
        <v/>
      </c>
      <c r="T32" s="1">
        <f t="shared" si="6"/>
        <v>632597.77</v>
      </c>
    </row>
    <row r="33" spans="1:20" x14ac:dyDescent="0.25">
      <c r="A33" s="16"/>
      <c r="B33" s="17"/>
      <c r="C33" s="18"/>
      <c r="D33" s="6" t="str">
        <f t="shared" si="0"/>
        <v/>
      </c>
      <c r="L33" s="10" t="str">
        <f t="shared" si="1"/>
        <v/>
      </c>
      <c r="M33" s="10" t="str">
        <f t="shared" si="2"/>
        <v/>
      </c>
      <c r="N33" s="10" t="str">
        <f t="shared" si="3"/>
        <v/>
      </c>
      <c r="O33" s="10" t="str">
        <f t="shared" si="4"/>
        <v/>
      </c>
      <c r="R33" s="6" t="str">
        <f t="shared" si="5"/>
        <v/>
      </c>
      <c r="T33" s="1">
        <f t="shared" si="6"/>
        <v>632597.77</v>
      </c>
    </row>
    <row r="34" spans="1:20" x14ac:dyDescent="0.25">
      <c r="A34" s="16"/>
      <c r="B34" s="17"/>
      <c r="C34" s="18"/>
      <c r="D34" s="6" t="str">
        <f t="shared" si="0"/>
        <v/>
      </c>
      <c r="L34" s="10" t="str">
        <f t="shared" si="1"/>
        <v/>
      </c>
      <c r="M34" s="10" t="str">
        <f t="shared" si="2"/>
        <v/>
      </c>
      <c r="N34" s="10" t="str">
        <f t="shared" si="3"/>
        <v/>
      </c>
      <c r="O34" s="10" t="str">
        <f t="shared" si="4"/>
        <v/>
      </c>
      <c r="R34" s="6" t="str">
        <f t="shared" si="5"/>
        <v/>
      </c>
      <c r="T34" s="1">
        <f t="shared" si="6"/>
        <v>632597.77</v>
      </c>
    </row>
    <row r="35" spans="1:20" x14ac:dyDescent="0.25">
      <c r="A35" s="16"/>
      <c r="B35" s="17"/>
      <c r="C35" s="18"/>
      <c r="D35" s="6" t="str">
        <f t="shared" ref="D35:D66" si="7">IF(A35&lt;&gt;"",(SIN((ATAN2((East1-EastN),(North1-NorthN)))-(ATAN2((East1-B35),(North1-C35))))*SQRT((East1-B35)^2+(North1-C35)^2))*1000,"")</f>
        <v/>
      </c>
      <c r="L35" s="10" t="str">
        <f t="shared" ref="L35:L66" si="8">IF(A35&lt;&gt;"",B35-E0,"")</f>
        <v/>
      </c>
      <c r="M35" s="10" t="str">
        <f t="shared" ref="M35:M66" si="9">IF(A35&lt;&gt;"",C35-N0,"")</f>
        <v/>
      </c>
      <c r="N35" s="10" t="str">
        <f t="shared" ref="N35:N66" si="10">IF(A35&lt;&gt;"",L35*M35,"")</f>
        <v/>
      </c>
      <c r="O35" s="10" t="str">
        <f t="shared" ref="O35:O66" si="11">IF(A35&lt;&gt;"",L35^2,"")</f>
        <v/>
      </c>
      <c r="R35" s="6" t="str">
        <f t="shared" si="5"/>
        <v/>
      </c>
      <c r="T35" s="1">
        <f t="shared" si="6"/>
        <v>632597.77</v>
      </c>
    </row>
    <row r="36" spans="1:20" x14ac:dyDescent="0.25">
      <c r="A36" s="16"/>
      <c r="B36" s="17"/>
      <c r="C36" s="18"/>
      <c r="D36" s="6" t="str">
        <f t="shared" si="7"/>
        <v/>
      </c>
      <c r="L36" s="10" t="str">
        <f t="shared" si="8"/>
        <v/>
      </c>
      <c r="M36" s="10" t="str">
        <f t="shared" si="9"/>
        <v/>
      </c>
      <c r="N36" s="10" t="str">
        <f t="shared" si="10"/>
        <v/>
      </c>
      <c r="O36" s="10" t="str">
        <f t="shared" si="11"/>
        <v/>
      </c>
      <c r="R36" s="6" t="str">
        <f t="shared" si="5"/>
        <v/>
      </c>
      <c r="T36" s="1">
        <f t="shared" si="6"/>
        <v>632597.77</v>
      </c>
    </row>
    <row r="37" spans="1:20" x14ac:dyDescent="0.25">
      <c r="A37" s="16"/>
      <c r="B37" s="17"/>
      <c r="C37" s="18"/>
      <c r="D37" s="6" t="str">
        <f t="shared" si="7"/>
        <v/>
      </c>
      <c r="L37" s="10" t="str">
        <f t="shared" si="8"/>
        <v/>
      </c>
      <c r="M37" s="10" t="str">
        <f t="shared" si="9"/>
        <v/>
      </c>
      <c r="N37" s="10" t="str">
        <f t="shared" si="10"/>
        <v/>
      </c>
      <c r="O37" s="10" t="str">
        <f t="shared" si="11"/>
        <v/>
      </c>
      <c r="R37" s="6" t="str">
        <f t="shared" si="5"/>
        <v/>
      </c>
      <c r="T37" s="1">
        <f t="shared" si="6"/>
        <v>632597.77</v>
      </c>
    </row>
    <row r="38" spans="1:20" x14ac:dyDescent="0.25">
      <c r="A38" s="16"/>
      <c r="B38" s="17"/>
      <c r="C38" s="18"/>
      <c r="D38" s="6" t="str">
        <f t="shared" si="7"/>
        <v/>
      </c>
      <c r="L38" s="10" t="str">
        <f t="shared" si="8"/>
        <v/>
      </c>
      <c r="M38" s="10" t="str">
        <f t="shared" si="9"/>
        <v/>
      </c>
      <c r="N38" s="10" t="str">
        <f t="shared" si="10"/>
        <v/>
      </c>
      <c r="O38" s="10" t="str">
        <f t="shared" si="11"/>
        <v/>
      </c>
      <c r="R38" s="6" t="str">
        <f t="shared" si="5"/>
        <v/>
      </c>
      <c r="T38" s="1">
        <f t="shared" si="6"/>
        <v>632597.77</v>
      </c>
    </row>
    <row r="39" spans="1:20" x14ac:dyDescent="0.25">
      <c r="A39" s="16"/>
      <c r="B39" s="17"/>
      <c r="C39" s="18"/>
      <c r="D39" s="6" t="str">
        <f t="shared" si="7"/>
        <v/>
      </c>
      <c r="L39" s="10" t="str">
        <f t="shared" si="8"/>
        <v/>
      </c>
      <c r="M39" s="10" t="str">
        <f t="shared" si="9"/>
        <v/>
      </c>
      <c r="N39" s="10" t="str">
        <f t="shared" si="10"/>
        <v/>
      </c>
      <c r="O39" s="10" t="str">
        <f t="shared" si="11"/>
        <v/>
      </c>
      <c r="R39" s="6" t="str">
        <f t="shared" si="5"/>
        <v/>
      </c>
      <c r="T39" s="1">
        <f t="shared" si="6"/>
        <v>632597.77</v>
      </c>
    </row>
    <row r="40" spans="1:20" x14ac:dyDescent="0.25">
      <c r="A40" s="16"/>
      <c r="B40" s="17"/>
      <c r="C40" s="18"/>
      <c r="D40" s="6" t="str">
        <f t="shared" si="7"/>
        <v/>
      </c>
      <c r="L40" s="10" t="str">
        <f t="shared" si="8"/>
        <v/>
      </c>
      <c r="M40" s="10" t="str">
        <f t="shared" si="9"/>
        <v/>
      </c>
      <c r="N40" s="10" t="str">
        <f t="shared" si="10"/>
        <v/>
      </c>
      <c r="O40" s="10" t="str">
        <f t="shared" si="11"/>
        <v/>
      </c>
      <c r="R40" s="6" t="str">
        <f t="shared" si="5"/>
        <v/>
      </c>
      <c r="T40" s="1">
        <f t="shared" si="6"/>
        <v>632597.77</v>
      </c>
    </row>
    <row r="41" spans="1:20" x14ac:dyDescent="0.25">
      <c r="A41" s="16"/>
      <c r="B41" s="17"/>
      <c r="C41" s="18"/>
      <c r="D41" s="6" t="str">
        <f t="shared" si="7"/>
        <v/>
      </c>
      <c r="L41" s="10" t="str">
        <f t="shared" si="8"/>
        <v/>
      </c>
      <c r="M41" s="10" t="str">
        <f t="shared" si="9"/>
        <v/>
      </c>
      <c r="N41" s="10" t="str">
        <f t="shared" si="10"/>
        <v/>
      </c>
      <c r="O41" s="10" t="str">
        <f t="shared" si="11"/>
        <v/>
      </c>
      <c r="R41" s="6" t="str">
        <f t="shared" si="5"/>
        <v/>
      </c>
      <c r="T41" s="1">
        <f t="shared" si="6"/>
        <v>632597.77</v>
      </c>
    </row>
    <row r="42" spans="1:20" x14ac:dyDescent="0.25">
      <c r="A42" s="16"/>
      <c r="B42" s="17"/>
      <c r="C42" s="18"/>
      <c r="D42" s="6" t="str">
        <f t="shared" si="7"/>
        <v/>
      </c>
      <c r="L42" s="10" t="str">
        <f t="shared" si="8"/>
        <v/>
      </c>
      <c r="M42" s="10" t="str">
        <f t="shared" si="9"/>
        <v/>
      </c>
      <c r="N42" s="10" t="str">
        <f t="shared" si="10"/>
        <v/>
      </c>
      <c r="O42" s="10" t="str">
        <f t="shared" si="11"/>
        <v/>
      </c>
      <c r="R42" s="6" t="str">
        <f t="shared" si="5"/>
        <v/>
      </c>
      <c r="T42" s="1">
        <f t="shared" si="6"/>
        <v>632597.77</v>
      </c>
    </row>
    <row r="43" spans="1:20" x14ac:dyDescent="0.25">
      <c r="A43" s="16"/>
      <c r="B43" s="17"/>
      <c r="C43" s="18"/>
      <c r="D43" s="6" t="str">
        <f t="shared" si="7"/>
        <v/>
      </c>
      <c r="L43" s="10" t="str">
        <f t="shared" si="8"/>
        <v/>
      </c>
      <c r="M43" s="10" t="str">
        <f t="shared" si="9"/>
        <v/>
      </c>
      <c r="N43" s="10" t="str">
        <f t="shared" si="10"/>
        <v/>
      </c>
      <c r="O43" s="10" t="str">
        <f t="shared" si="11"/>
        <v/>
      </c>
      <c r="R43" s="6" t="str">
        <f t="shared" si="5"/>
        <v/>
      </c>
      <c r="T43" s="1">
        <f t="shared" si="6"/>
        <v>632597.77</v>
      </c>
    </row>
    <row r="44" spans="1:20" x14ac:dyDescent="0.25">
      <c r="A44" s="16"/>
      <c r="B44" s="17"/>
      <c r="C44" s="18"/>
      <c r="D44" s="6" t="str">
        <f t="shared" si="7"/>
        <v/>
      </c>
      <c r="L44" s="10" t="str">
        <f t="shared" si="8"/>
        <v/>
      </c>
      <c r="M44" s="10" t="str">
        <f t="shared" si="9"/>
        <v/>
      </c>
      <c r="N44" s="10" t="str">
        <f t="shared" si="10"/>
        <v/>
      </c>
      <c r="O44" s="10" t="str">
        <f t="shared" si="11"/>
        <v/>
      </c>
      <c r="R44" s="6" t="str">
        <f t="shared" si="5"/>
        <v/>
      </c>
      <c r="T44" s="1">
        <f t="shared" si="6"/>
        <v>632597.77</v>
      </c>
    </row>
    <row r="45" spans="1:20" x14ac:dyDescent="0.25">
      <c r="A45" s="16"/>
      <c r="B45" s="17"/>
      <c r="C45" s="18"/>
      <c r="D45" s="6" t="str">
        <f t="shared" si="7"/>
        <v/>
      </c>
      <c r="L45" s="10" t="str">
        <f t="shared" si="8"/>
        <v/>
      </c>
      <c r="M45" s="10" t="str">
        <f t="shared" si="9"/>
        <v/>
      </c>
      <c r="N45" s="10" t="str">
        <f t="shared" si="10"/>
        <v/>
      </c>
      <c r="O45" s="10" t="str">
        <f t="shared" si="11"/>
        <v/>
      </c>
      <c r="R45" s="6" t="str">
        <f t="shared" si="5"/>
        <v/>
      </c>
      <c r="T45" s="1">
        <f t="shared" si="6"/>
        <v>632597.77</v>
      </c>
    </row>
    <row r="46" spans="1:20" x14ac:dyDescent="0.25">
      <c r="A46" s="16"/>
      <c r="B46" s="17"/>
      <c r="C46" s="18"/>
      <c r="D46" s="6" t="str">
        <f t="shared" si="7"/>
        <v/>
      </c>
      <c r="L46" s="10" t="str">
        <f t="shared" si="8"/>
        <v/>
      </c>
      <c r="M46" s="10" t="str">
        <f t="shared" si="9"/>
        <v/>
      </c>
      <c r="N46" s="10" t="str">
        <f t="shared" si="10"/>
        <v/>
      </c>
      <c r="O46" s="10" t="str">
        <f t="shared" si="11"/>
        <v/>
      </c>
      <c r="R46" s="6" t="str">
        <f t="shared" si="5"/>
        <v/>
      </c>
      <c r="T46" s="1">
        <f t="shared" si="6"/>
        <v>632597.77</v>
      </c>
    </row>
    <row r="47" spans="1:20" x14ac:dyDescent="0.25">
      <c r="A47" s="16"/>
      <c r="B47" s="17"/>
      <c r="C47" s="18"/>
      <c r="D47" s="6" t="str">
        <f t="shared" si="7"/>
        <v/>
      </c>
      <c r="L47" s="10" t="str">
        <f t="shared" si="8"/>
        <v/>
      </c>
      <c r="M47" s="10" t="str">
        <f t="shared" si="9"/>
        <v/>
      </c>
      <c r="N47" s="10" t="str">
        <f t="shared" si="10"/>
        <v/>
      </c>
      <c r="O47" s="10" t="str">
        <f t="shared" si="11"/>
        <v/>
      </c>
      <c r="R47" s="6" t="str">
        <f t="shared" si="5"/>
        <v/>
      </c>
      <c r="T47" s="1">
        <f t="shared" si="6"/>
        <v>632597.77</v>
      </c>
    </row>
    <row r="48" spans="1:20" x14ac:dyDescent="0.25">
      <c r="A48" s="16"/>
      <c r="B48" s="17"/>
      <c r="C48" s="18"/>
      <c r="D48" s="6" t="str">
        <f t="shared" si="7"/>
        <v/>
      </c>
      <c r="L48" s="10" t="str">
        <f t="shared" si="8"/>
        <v/>
      </c>
      <c r="M48" s="10" t="str">
        <f t="shared" si="9"/>
        <v/>
      </c>
      <c r="N48" s="10" t="str">
        <f t="shared" si="10"/>
        <v/>
      </c>
      <c r="O48" s="10" t="str">
        <f t="shared" si="11"/>
        <v/>
      </c>
      <c r="R48" s="6" t="str">
        <f t="shared" si="5"/>
        <v/>
      </c>
      <c r="T48" s="1">
        <f t="shared" si="6"/>
        <v>632597.77</v>
      </c>
    </row>
    <row r="49" spans="1:20" x14ac:dyDescent="0.25">
      <c r="A49" s="16"/>
      <c r="B49" s="17"/>
      <c r="C49" s="18"/>
      <c r="D49" s="6" t="str">
        <f t="shared" si="7"/>
        <v/>
      </c>
      <c r="L49" s="10" t="str">
        <f t="shared" si="8"/>
        <v/>
      </c>
      <c r="M49" s="10" t="str">
        <f t="shared" si="9"/>
        <v/>
      </c>
      <c r="N49" s="10" t="str">
        <f t="shared" si="10"/>
        <v/>
      </c>
      <c r="O49" s="10" t="str">
        <f t="shared" si="11"/>
        <v/>
      </c>
      <c r="R49" s="6" t="str">
        <f t="shared" si="5"/>
        <v/>
      </c>
      <c r="T49" s="1">
        <f t="shared" si="6"/>
        <v>632597.77</v>
      </c>
    </row>
    <row r="50" spans="1:20" x14ac:dyDescent="0.25">
      <c r="A50" s="16"/>
      <c r="B50" s="17"/>
      <c r="C50" s="18"/>
      <c r="D50" s="6" t="str">
        <f t="shared" si="7"/>
        <v/>
      </c>
      <c r="L50" s="10" t="str">
        <f t="shared" si="8"/>
        <v/>
      </c>
      <c r="M50" s="10" t="str">
        <f t="shared" si="9"/>
        <v/>
      </c>
      <c r="N50" s="10" t="str">
        <f t="shared" si="10"/>
        <v/>
      </c>
      <c r="O50" s="10" t="str">
        <f t="shared" si="11"/>
        <v/>
      </c>
      <c r="R50" s="6" t="str">
        <f t="shared" si="5"/>
        <v/>
      </c>
      <c r="T50" s="1">
        <f t="shared" si="6"/>
        <v>632597.77</v>
      </c>
    </row>
    <row r="51" spans="1:20" x14ac:dyDescent="0.25">
      <c r="A51" s="16"/>
      <c r="B51" s="17"/>
      <c r="C51" s="18"/>
      <c r="D51" s="6" t="str">
        <f t="shared" si="7"/>
        <v/>
      </c>
      <c r="L51" s="10" t="str">
        <f t="shared" si="8"/>
        <v/>
      </c>
      <c r="M51" s="10" t="str">
        <f t="shared" si="9"/>
        <v/>
      </c>
      <c r="N51" s="10" t="str">
        <f t="shared" si="10"/>
        <v/>
      </c>
      <c r="O51" s="10" t="str">
        <f t="shared" si="11"/>
        <v/>
      </c>
      <c r="R51" s="6" t="str">
        <f t="shared" si="5"/>
        <v/>
      </c>
      <c r="T51" s="1">
        <f t="shared" si="6"/>
        <v>632597.77</v>
      </c>
    </row>
    <row r="52" spans="1:20" x14ac:dyDescent="0.25">
      <c r="A52" s="16"/>
      <c r="B52" s="17"/>
      <c r="C52" s="18"/>
      <c r="D52" s="6" t="str">
        <f t="shared" si="7"/>
        <v/>
      </c>
      <c r="L52" s="10" t="str">
        <f t="shared" si="8"/>
        <v/>
      </c>
      <c r="M52" s="10" t="str">
        <f t="shared" si="9"/>
        <v/>
      </c>
      <c r="N52" s="10" t="str">
        <f t="shared" si="10"/>
        <v/>
      </c>
      <c r="O52" s="10" t="str">
        <f t="shared" si="11"/>
        <v/>
      </c>
      <c r="R52" s="6" t="str">
        <f t="shared" si="5"/>
        <v/>
      </c>
      <c r="T52" s="1">
        <f t="shared" si="6"/>
        <v>632597.77</v>
      </c>
    </row>
    <row r="53" spans="1:20" x14ac:dyDescent="0.25">
      <c r="A53" s="16"/>
      <c r="B53" s="17"/>
      <c r="C53" s="18"/>
      <c r="D53" s="6" t="str">
        <f t="shared" si="7"/>
        <v/>
      </c>
      <c r="L53" s="10" t="str">
        <f t="shared" si="8"/>
        <v/>
      </c>
      <c r="M53" s="10" t="str">
        <f t="shared" si="9"/>
        <v/>
      </c>
      <c r="N53" s="10" t="str">
        <f t="shared" si="10"/>
        <v/>
      </c>
      <c r="O53" s="10" t="str">
        <f t="shared" si="11"/>
        <v/>
      </c>
      <c r="R53" s="6" t="str">
        <f t="shared" si="5"/>
        <v/>
      </c>
      <c r="T53" s="1">
        <f t="shared" si="6"/>
        <v>632597.77</v>
      </c>
    </row>
    <row r="54" spans="1:20" x14ac:dyDescent="0.25">
      <c r="A54" s="16"/>
      <c r="B54" s="17"/>
      <c r="C54" s="18"/>
      <c r="D54" s="6" t="str">
        <f t="shared" si="7"/>
        <v/>
      </c>
      <c r="L54" s="10" t="str">
        <f t="shared" si="8"/>
        <v/>
      </c>
      <c r="M54" s="10" t="str">
        <f t="shared" si="9"/>
        <v/>
      </c>
      <c r="N54" s="10" t="str">
        <f t="shared" si="10"/>
        <v/>
      </c>
      <c r="O54" s="10" t="str">
        <f t="shared" si="11"/>
        <v/>
      </c>
      <c r="R54" s="6" t="str">
        <f t="shared" si="5"/>
        <v/>
      </c>
      <c r="T54" s="1">
        <f t="shared" si="6"/>
        <v>632597.77</v>
      </c>
    </row>
    <row r="55" spans="1:20" x14ac:dyDescent="0.25">
      <c r="A55" s="16"/>
      <c r="B55" s="17"/>
      <c r="C55" s="18"/>
      <c r="D55" s="6" t="str">
        <f t="shared" si="7"/>
        <v/>
      </c>
      <c r="L55" s="10" t="str">
        <f t="shared" si="8"/>
        <v/>
      </c>
      <c r="M55" s="10" t="str">
        <f t="shared" si="9"/>
        <v/>
      </c>
      <c r="N55" s="10" t="str">
        <f t="shared" si="10"/>
        <v/>
      </c>
      <c r="O55" s="10" t="str">
        <f t="shared" si="11"/>
        <v/>
      </c>
      <c r="R55" s="6" t="str">
        <f t="shared" si="5"/>
        <v/>
      </c>
      <c r="T55" s="1">
        <f t="shared" si="6"/>
        <v>632597.77</v>
      </c>
    </row>
    <row r="56" spans="1:20" x14ac:dyDescent="0.25">
      <c r="A56" s="16"/>
      <c r="B56" s="17"/>
      <c r="C56" s="18"/>
      <c r="D56" s="6" t="str">
        <f t="shared" si="7"/>
        <v/>
      </c>
      <c r="L56" s="10" t="str">
        <f t="shared" si="8"/>
        <v/>
      </c>
      <c r="M56" s="10" t="str">
        <f t="shared" si="9"/>
        <v/>
      </c>
      <c r="N56" s="10" t="str">
        <f t="shared" si="10"/>
        <v/>
      </c>
      <c r="O56" s="10" t="str">
        <f t="shared" si="11"/>
        <v/>
      </c>
      <c r="R56" s="6" t="str">
        <f t="shared" si="5"/>
        <v/>
      </c>
      <c r="T56" s="1">
        <f t="shared" si="6"/>
        <v>632597.77</v>
      </c>
    </row>
    <row r="57" spans="1:20" x14ac:dyDescent="0.25">
      <c r="A57" s="16"/>
      <c r="B57" s="17"/>
      <c r="C57" s="18"/>
      <c r="D57" s="6" t="str">
        <f t="shared" si="7"/>
        <v/>
      </c>
      <c r="L57" s="10" t="str">
        <f t="shared" si="8"/>
        <v/>
      </c>
      <c r="M57" s="10" t="str">
        <f t="shared" si="9"/>
        <v/>
      </c>
      <c r="N57" s="10" t="str">
        <f t="shared" si="10"/>
        <v/>
      </c>
      <c r="O57" s="10" t="str">
        <f t="shared" si="11"/>
        <v/>
      </c>
      <c r="R57" s="6" t="str">
        <f t="shared" si="5"/>
        <v/>
      </c>
      <c r="T57" s="1">
        <f t="shared" si="6"/>
        <v>632597.77</v>
      </c>
    </row>
    <row r="58" spans="1:20" x14ac:dyDescent="0.25">
      <c r="A58" s="16"/>
      <c r="B58" s="17"/>
      <c r="C58" s="18"/>
      <c r="D58" s="6" t="str">
        <f t="shared" si="7"/>
        <v/>
      </c>
      <c r="L58" s="10" t="str">
        <f t="shared" si="8"/>
        <v/>
      </c>
      <c r="M58" s="10" t="str">
        <f t="shared" si="9"/>
        <v/>
      </c>
      <c r="N58" s="10" t="str">
        <f t="shared" si="10"/>
        <v/>
      </c>
      <c r="O58" s="10" t="str">
        <f t="shared" si="11"/>
        <v/>
      </c>
      <c r="R58" s="6" t="str">
        <f t="shared" si="5"/>
        <v/>
      </c>
      <c r="T58" s="1">
        <f t="shared" si="6"/>
        <v>632597.77</v>
      </c>
    </row>
    <row r="59" spans="1:20" x14ac:dyDescent="0.25">
      <c r="A59" s="16"/>
      <c r="B59" s="17"/>
      <c r="C59" s="18"/>
      <c r="D59" s="6" t="str">
        <f t="shared" si="7"/>
        <v/>
      </c>
      <c r="L59" s="10" t="str">
        <f t="shared" si="8"/>
        <v/>
      </c>
      <c r="M59" s="10" t="str">
        <f t="shared" si="9"/>
        <v/>
      </c>
      <c r="N59" s="10" t="str">
        <f t="shared" si="10"/>
        <v/>
      </c>
      <c r="O59" s="10" t="str">
        <f t="shared" si="11"/>
        <v/>
      </c>
      <c r="R59" s="6" t="str">
        <f t="shared" si="5"/>
        <v/>
      </c>
      <c r="T59" s="1">
        <f t="shared" si="6"/>
        <v>632597.77</v>
      </c>
    </row>
    <row r="60" spans="1:20" x14ac:dyDescent="0.25">
      <c r="A60" s="16"/>
      <c r="B60" s="17"/>
      <c r="C60" s="18"/>
      <c r="D60" s="6" t="str">
        <f t="shared" si="7"/>
        <v/>
      </c>
      <c r="L60" s="10" t="str">
        <f t="shared" si="8"/>
        <v/>
      </c>
      <c r="M60" s="10" t="str">
        <f t="shared" si="9"/>
        <v/>
      </c>
      <c r="N60" s="10" t="str">
        <f t="shared" si="10"/>
        <v/>
      </c>
      <c r="O60" s="10" t="str">
        <f t="shared" si="11"/>
        <v/>
      </c>
      <c r="R60" s="6" t="str">
        <f t="shared" si="5"/>
        <v/>
      </c>
      <c r="T60" s="1">
        <f t="shared" si="6"/>
        <v>632597.77</v>
      </c>
    </row>
    <row r="61" spans="1:20" x14ac:dyDescent="0.25">
      <c r="A61" s="16"/>
      <c r="B61" s="17"/>
      <c r="C61" s="18"/>
      <c r="D61" s="6" t="str">
        <f t="shared" si="7"/>
        <v/>
      </c>
      <c r="L61" s="10" t="str">
        <f t="shared" si="8"/>
        <v/>
      </c>
      <c r="M61" s="10" t="str">
        <f t="shared" si="9"/>
        <v/>
      </c>
      <c r="N61" s="10" t="str">
        <f t="shared" si="10"/>
        <v/>
      </c>
      <c r="O61" s="10" t="str">
        <f t="shared" si="11"/>
        <v/>
      </c>
      <c r="R61" s="6" t="str">
        <f t="shared" si="5"/>
        <v/>
      </c>
      <c r="T61" s="1">
        <f t="shared" si="6"/>
        <v>632597.77</v>
      </c>
    </row>
    <row r="62" spans="1:20" x14ac:dyDescent="0.25">
      <c r="A62" s="16"/>
      <c r="B62" s="17"/>
      <c r="C62" s="18"/>
      <c r="D62" s="6" t="str">
        <f t="shared" si="7"/>
        <v/>
      </c>
      <c r="L62" s="10" t="str">
        <f t="shared" si="8"/>
        <v/>
      </c>
      <c r="M62" s="10" t="str">
        <f t="shared" si="9"/>
        <v/>
      </c>
      <c r="N62" s="10" t="str">
        <f t="shared" si="10"/>
        <v/>
      </c>
      <c r="O62" s="10" t="str">
        <f t="shared" si="11"/>
        <v/>
      </c>
      <c r="R62" s="6" t="str">
        <f t="shared" si="5"/>
        <v/>
      </c>
      <c r="T62" s="1">
        <f t="shared" si="6"/>
        <v>632597.77</v>
      </c>
    </row>
    <row r="63" spans="1:20" x14ac:dyDescent="0.25">
      <c r="A63" s="16"/>
      <c r="B63" s="17"/>
      <c r="C63" s="18"/>
      <c r="D63" s="6" t="str">
        <f t="shared" si="7"/>
        <v/>
      </c>
      <c r="L63" s="10" t="str">
        <f t="shared" si="8"/>
        <v/>
      </c>
      <c r="M63" s="10" t="str">
        <f t="shared" si="9"/>
        <v/>
      </c>
      <c r="N63" s="10" t="str">
        <f t="shared" si="10"/>
        <v/>
      </c>
      <c r="O63" s="10" t="str">
        <f t="shared" si="11"/>
        <v/>
      </c>
      <c r="R63" s="6" t="str">
        <f t="shared" si="5"/>
        <v/>
      </c>
      <c r="T63" s="1">
        <f t="shared" si="6"/>
        <v>632597.77</v>
      </c>
    </row>
    <row r="64" spans="1:20" x14ac:dyDescent="0.25">
      <c r="A64" s="16"/>
      <c r="B64" s="17"/>
      <c r="C64" s="18"/>
      <c r="D64" s="6" t="str">
        <f t="shared" si="7"/>
        <v/>
      </c>
      <c r="L64" s="10" t="str">
        <f t="shared" si="8"/>
        <v/>
      </c>
      <c r="M64" s="10" t="str">
        <f t="shared" si="9"/>
        <v/>
      </c>
      <c r="N64" s="10" t="str">
        <f t="shared" si="10"/>
        <v/>
      </c>
      <c r="O64" s="10" t="str">
        <f t="shared" si="11"/>
        <v/>
      </c>
      <c r="R64" s="6" t="str">
        <f t="shared" si="5"/>
        <v/>
      </c>
      <c r="T64" s="1">
        <f t="shared" si="6"/>
        <v>632597.77</v>
      </c>
    </row>
    <row r="65" spans="1:20" x14ac:dyDescent="0.25">
      <c r="A65" s="16"/>
      <c r="B65" s="17"/>
      <c r="C65" s="18"/>
      <c r="D65" s="6" t="str">
        <f t="shared" si="7"/>
        <v/>
      </c>
      <c r="L65" s="10" t="str">
        <f t="shared" si="8"/>
        <v/>
      </c>
      <c r="M65" s="10" t="str">
        <f t="shared" si="9"/>
        <v/>
      </c>
      <c r="N65" s="10" t="str">
        <f t="shared" si="10"/>
        <v/>
      </c>
      <c r="O65" s="10" t="str">
        <f t="shared" si="11"/>
        <v/>
      </c>
      <c r="R65" s="6" t="str">
        <f t="shared" si="5"/>
        <v/>
      </c>
      <c r="T65" s="1">
        <f t="shared" si="6"/>
        <v>632597.77</v>
      </c>
    </row>
    <row r="66" spans="1:20" x14ac:dyDescent="0.25">
      <c r="A66" s="16"/>
      <c r="B66" s="17"/>
      <c r="C66" s="18"/>
      <c r="D66" s="6" t="str">
        <f t="shared" si="7"/>
        <v/>
      </c>
      <c r="L66" s="10" t="str">
        <f t="shared" si="8"/>
        <v/>
      </c>
      <c r="M66" s="10" t="str">
        <f t="shared" si="9"/>
        <v/>
      </c>
      <c r="N66" s="10" t="str">
        <f t="shared" si="10"/>
        <v/>
      </c>
      <c r="O66" s="10" t="str">
        <f t="shared" si="11"/>
        <v/>
      </c>
      <c r="R66" s="6" t="str">
        <f t="shared" si="5"/>
        <v/>
      </c>
      <c r="T66" s="1">
        <f t="shared" si="6"/>
        <v>632597.77</v>
      </c>
    </row>
    <row r="67" spans="1:20" x14ac:dyDescent="0.25">
      <c r="A67" s="16"/>
      <c r="B67" s="17"/>
      <c r="C67" s="18"/>
      <c r="D67" s="6" t="str">
        <f t="shared" ref="D67:D98" si="12">IF(A67&lt;&gt;"",(SIN((ATAN2((East1-EastN),(North1-NorthN)))-(ATAN2((East1-B67),(North1-C67))))*SQRT((East1-B67)^2+(North1-C67)^2))*1000,"")</f>
        <v/>
      </c>
      <c r="L67" s="10" t="str">
        <f t="shared" ref="L67:L98" si="13">IF(A67&lt;&gt;"",B67-E0,"")</f>
        <v/>
      </c>
      <c r="M67" s="10" t="str">
        <f t="shared" ref="M67:M98" si="14">IF(A67&lt;&gt;"",C67-N0,"")</f>
        <v/>
      </c>
      <c r="N67" s="10" t="str">
        <f t="shared" ref="N67:N98" si="15">IF(A67&lt;&gt;"",L67*M67,"")</f>
        <v/>
      </c>
      <c r="O67" s="10" t="str">
        <f t="shared" ref="O67:O98" si="16">IF(A67&lt;&gt;"",L67^2,"")</f>
        <v/>
      </c>
      <c r="R67" s="6" t="str">
        <f t="shared" si="5"/>
        <v/>
      </c>
      <c r="T67" s="1">
        <f t="shared" si="6"/>
        <v>632597.77</v>
      </c>
    </row>
    <row r="68" spans="1:20" x14ac:dyDescent="0.25">
      <c r="A68" s="16"/>
      <c r="B68" s="17"/>
      <c r="C68" s="18"/>
      <c r="D68" s="6" t="str">
        <f t="shared" si="12"/>
        <v/>
      </c>
      <c r="L68" s="10" t="str">
        <f t="shared" si="13"/>
        <v/>
      </c>
      <c r="M68" s="10" t="str">
        <f t="shared" si="14"/>
        <v/>
      </c>
      <c r="N68" s="10" t="str">
        <f t="shared" si="15"/>
        <v/>
      </c>
      <c r="O68" s="10" t="str">
        <f t="shared" si="16"/>
        <v/>
      </c>
      <c r="R68" s="6" t="str">
        <f t="shared" ref="R68:R131" si="17">IF(A68&lt;&gt;"",1,"")</f>
        <v/>
      </c>
      <c r="T68" s="1">
        <f t="shared" si="6"/>
        <v>632597.77</v>
      </c>
    </row>
    <row r="69" spans="1:20" x14ac:dyDescent="0.25">
      <c r="A69" s="16"/>
      <c r="B69" s="17"/>
      <c r="C69" s="18"/>
      <c r="D69" s="6" t="str">
        <f t="shared" si="12"/>
        <v/>
      </c>
      <c r="L69" s="10" t="str">
        <f t="shared" si="13"/>
        <v/>
      </c>
      <c r="M69" s="10" t="str">
        <f t="shared" si="14"/>
        <v/>
      </c>
      <c r="N69" s="10" t="str">
        <f t="shared" si="15"/>
        <v/>
      </c>
      <c r="O69" s="10" t="str">
        <f t="shared" si="16"/>
        <v/>
      </c>
      <c r="R69" s="6" t="str">
        <f t="shared" si="17"/>
        <v/>
      </c>
      <c r="T69" s="1">
        <f t="shared" ref="T69:T132" si="18">IF(A69&lt;&gt;"",B69,T68)</f>
        <v>632597.77</v>
      </c>
    </row>
    <row r="70" spans="1:20" x14ac:dyDescent="0.25">
      <c r="A70" s="16"/>
      <c r="B70" s="17"/>
      <c r="C70" s="18"/>
      <c r="D70" s="6" t="str">
        <f t="shared" si="12"/>
        <v/>
      </c>
      <c r="L70" s="10" t="str">
        <f t="shared" si="13"/>
        <v/>
      </c>
      <c r="M70" s="10" t="str">
        <f t="shared" si="14"/>
        <v/>
      </c>
      <c r="N70" s="10" t="str">
        <f t="shared" si="15"/>
        <v/>
      </c>
      <c r="O70" s="10" t="str">
        <f t="shared" si="16"/>
        <v/>
      </c>
      <c r="R70" s="6" t="str">
        <f t="shared" si="17"/>
        <v/>
      </c>
      <c r="T70" s="1">
        <f t="shared" si="18"/>
        <v>632597.77</v>
      </c>
    </row>
    <row r="71" spans="1:20" x14ac:dyDescent="0.25">
      <c r="A71" s="16"/>
      <c r="B71" s="17"/>
      <c r="C71" s="18"/>
      <c r="D71" s="6" t="str">
        <f t="shared" si="12"/>
        <v/>
      </c>
      <c r="L71" s="10" t="str">
        <f t="shared" si="13"/>
        <v/>
      </c>
      <c r="M71" s="10" t="str">
        <f t="shared" si="14"/>
        <v/>
      </c>
      <c r="N71" s="10" t="str">
        <f t="shared" si="15"/>
        <v/>
      </c>
      <c r="O71" s="10" t="str">
        <f t="shared" si="16"/>
        <v/>
      </c>
      <c r="R71" s="6" t="str">
        <f t="shared" si="17"/>
        <v/>
      </c>
      <c r="T71" s="1">
        <f t="shared" si="18"/>
        <v>632597.77</v>
      </c>
    </row>
    <row r="72" spans="1:20" x14ac:dyDescent="0.25">
      <c r="A72" s="16"/>
      <c r="B72" s="17"/>
      <c r="C72" s="18"/>
      <c r="D72" s="6" t="str">
        <f t="shared" si="12"/>
        <v/>
      </c>
      <c r="L72" s="10" t="str">
        <f t="shared" si="13"/>
        <v/>
      </c>
      <c r="M72" s="10" t="str">
        <f t="shared" si="14"/>
        <v/>
      </c>
      <c r="N72" s="10" t="str">
        <f t="shared" si="15"/>
        <v/>
      </c>
      <c r="O72" s="10" t="str">
        <f t="shared" si="16"/>
        <v/>
      </c>
      <c r="R72" s="6" t="str">
        <f t="shared" si="17"/>
        <v/>
      </c>
      <c r="T72" s="1">
        <f t="shared" si="18"/>
        <v>632597.77</v>
      </c>
    </row>
    <row r="73" spans="1:20" x14ac:dyDescent="0.25">
      <c r="A73" s="16"/>
      <c r="B73" s="17"/>
      <c r="C73" s="18"/>
      <c r="D73" s="6" t="str">
        <f t="shared" si="12"/>
        <v/>
      </c>
      <c r="L73" s="10" t="str">
        <f t="shared" si="13"/>
        <v/>
      </c>
      <c r="M73" s="10" t="str">
        <f t="shared" si="14"/>
        <v/>
      </c>
      <c r="N73" s="10" t="str">
        <f t="shared" si="15"/>
        <v/>
      </c>
      <c r="O73" s="10" t="str">
        <f t="shared" si="16"/>
        <v/>
      </c>
      <c r="R73" s="6" t="str">
        <f t="shared" si="17"/>
        <v/>
      </c>
      <c r="T73" s="1">
        <f t="shared" si="18"/>
        <v>632597.77</v>
      </c>
    </row>
    <row r="74" spans="1:20" x14ac:dyDescent="0.25">
      <c r="A74" s="16"/>
      <c r="B74" s="17"/>
      <c r="C74" s="18"/>
      <c r="D74" s="6" t="str">
        <f t="shared" si="12"/>
        <v/>
      </c>
      <c r="L74" s="10" t="str">
        <f t="shared" si="13"/>
        <v/>
      </c>
      <c r="M74" s="10" t="str">
        <f t="shared" si="14"/>
        <v/>
      </c>
      <c r="N74" s="10" t="str">
        <f t="shared" si="15"/>
        <v/>
      </c>
      <c r="O74" s="10" t="str">
        <f t="shared" si="16"/>
        <v/>
      </c>
      <c r="R74" s="6" t="str">
        <f t="shared" si="17"/>
        <v/>
      </c>
      <c r="T74" s="1">
        <f t="shared" si="18"/>
        <v>632597.77</v>
      </c>
    </row>
    <row r="75" spans="1:20" x14ac:dyDescent="0.25">
      <c r="A75" s="16"/>
      <c r="B75" s="17"/>
      <c r="C75" s="18"/>
      <c r="D75" s="6" t="str">
        <f t="shared" si="12"/>
        <v/>
      </c>
      <c r="L75" s="10" t="str">
        <f t="shared" si="13"/>
        <v/>
      </c>
      <c r="M75" s="10" t="str">
        <f t="shared" si="14"/>
        <v/>
      </c>
      <c r="N75" s="10" t="str">
        <f t="shared" si="15"/>
        <v/>
      </c>
      <c r="O75" s="10" t="str">
        <f t="shared" si="16"/>
        <v/>
      </c>
      <c r="R75" s="6" t="str">
        <f t="shared" si="17"/>
        <v/>
      </c>
      <c r="T75" s="1">
        <f t="shared" si="18"/>
        <v>632597.77</v>
      </c>
    </row>
    <row r="76" spans="1:20" x14ac:dyDescent="0.25">
      <c r="A76" s="16"/>
      <c r="B76" s="17"/>
      <c r="C76" s="18"/>
      <c r="D76" s="6" t="str">
        <f t="shared" si="12"/>
        <v/>
      </c>
      <c r="L76" s="10" t="str">
        <f t="shared" si="13"/>
        <v/>
      </c>
      <c r="M76" s="10" t="str">
        <f t="shared" si="14"/>
        <v/>
      </c>
      <c r="N76" s="10" t="str">
        <f t="shared" si="15"/>
        <v/>
      </c>
      <c r="O76" s="10" t="str">
        <f t="shared" si="16"/>
        <v/>
      </c>
      <c r="R76" s="6" t="str">
        <f t="shared" si="17"/>
        <v/>
      </c>
      <c r="T76" s="1">
        <f t="shared" si="18"/>
        <v>632597.77</v>
      </c>
    </row>
    <row r="77" spans="1:20" x14ac:dyDescent="0.25">
      <c r="A77" s="16"/>
      <c r="B77" s="17"/>
      <c r="C77" s="18"/>
      <c r="D77" s="6" t="str">
        <f t="shared" si="12"/>
        <v/>
      </c>
      <c r="L77" s="10" t="str">
        <f t="shared" si="13"/>
        <v/>
      </c>
      <c r="M77" s="10" t="str">
        <f t="shared" si="14"/>
        <v/>
      </c>
      <c r="N77" s="10" t="str">
        <f t="shared" si="15"/>
        <v/>
      </c>
      <c r="O77" s="10" t="str">
        <f t="shared" si="16"/>
        <v/>
      </c>
      <c r="R77" s="6" t="str">
        <f t="shared" si="17"/>
        <v/>
      </c>
      <c r="T77" s="1">
        <f t="shared" si="18"/>
        <v>632597.77</v>
      </c>
    </row>
    <row r="78" spans="1:20" x14ac:dyDescent="0.25">
      <c r="A78" s="16"/>
      <c r="B78" s="17"/>
      <c r="C78" s="18"/>
      <c r="D78" s="6" t="str">
        <f t="shared" si="12"/>
        <v/>
      </c>
      <c r="L78" s="10" t="str">
        <f t="shared" si="13"/>
        <v/>
      </c>
      <c r="M78" s="10" t="str">
        <f t="shared" si="14"/>
        <v/>
      </c>
      <c r="N78" s="10" t="str">
        <f t="shared" si="15"/>
        <v/>
      </c>
      <c r="O78" s="10" t="str">
        <f t="shared" si="16"/>
        <v/>
      </c>
      <c r="R78" s="6" t="str">
        <f t="shared" si="17"/>
        <v/>
      </c>
      <c r="T78" s="1">
        <f t="shared" si="18"/>
        <v>632597.77</v>
      </c>
    </row>
    <row r="79" spans="1:20" x14ac:dyDescent="0.25">
      <c r="A79" s="16"/>
      <c r="B79" s="17"/>
      <c r="C79" s="18"/>
      <c r="D79" s="6" t="str">
        <f t="shared" si="12"/>
        <v/>
      </c>
      <c r="L79" s="10" t="str">
        <f t="shared" si="13"/>
        <v/>
      </c>
      <c r="M79" s="10" t="str">
        <f t="shared" si="14"/>
        <v/>
      </c>
      <c r="N79" s="10" t="str">
        <f t="shared" si="15"/>
        <v/>
      </c>
      <c r="O79" s="10" t="str">
        <f t="shared" si="16"/>
        <v/>
      </c>
      <c r="R79" s="6" t="str">
        <f t="shared" si="17"/>
        <v/>
      </c>
      <c r="T79" s="1">
        <f t="shared" si="18"/>
        <v>632597.77</v>
      </c>
    </row>
    <row r="80" spans="1:20" x14ac:dyDescent="0.25">
      <c r="A80" s="16"/>
      <c r="B80" s="17"/>
      <c r="C80" s="18"/>
      <c r="D80" s="6" t="str">
        <f t="shared" si="12"/>
        <v/>
      </c>
      <c r="L80" s="10" t="str">
        <f t="shared" si="13"/>
        <v/>
      </c>
      <c r="M80" s="10" t="str">
        <f t="shared" si="14"/>
        <v/>
      </c>
      <c r="N80" s="10" t="str">
        <f t="shared" si="15"/>
        <v/>
      </c>
      <c r="O80" s="10" t="str">
        <f t="shared" si="16"/>
        <v/>
      </c>
      <c r="R80" s="6" t="str">
        <f t="shared" si="17"/>
        <v/>
      </c>
      <c r="T80" s="1">
        <f t="shared" si="18"/>
        <v>632597.77</v>
      </c>
    </row>
    <row r="81" spans="1:20" x14ac:dyDescent="0.25">
      <c r="A81" s="16"/>
      <c r="B81" s="17"/>
      <c r="C81" s="18"/>
      <c r="D81" s="6" t="str">
        <f t="shared" si="12"/>
        <v/>
      </c>
      <c r="E81" s="3"/>
      <c r="L81" s="10" t="str">
        <f t="shared" si="13"/>
        <v/>
      </c>
      <c r="M81" s="10" t="str">
        <f t="shared" si="14"/>
        <v/>
      </c>
      <c r="N81" s="10" t="str">
        <f t="shared" si="15"/>
        <v/>
      </c>
      <c r="O81" s="10" t="str">
        <f t="shared" si="16"/>
        <v/>
      </c>
      <c r="R81" s="6" t="str">
        <f t="shared" si="17"/>
        <v/>
      </c>
      <c r="T81" s="1">
        <f t="shared" si="18"/>
        <v>632597.77</v>
      </c>
    </row>
    <row r="82" spans="1:20" x14ac:dyDescent="0.25">
      <c r="A82" s="16"/>
      <c r="B82" s="17"/>
      <c r="C82" s="18"/>
      <c r="D82" s="6" t="str">
        <f t="shared" si="12"/>
        <v/>
      </c>
      <c r="L82" s="10" t="str">
        <f t="shared" si="13"/>
        <v/>
      </c>
      <c r="M82" s="10" t="str">
        <f t="shared" si="14"/>
        <v/>
      </c>
      <c r="N82" s="10" t="str">
        <f t="shared" si="15"/>
        <v/>
      </c>
      <c r="O82" s="10" t="str">
        <f t="shared" si="16"/>
        <v/>
      </c>
      <c r="R82" s="6" t="str">
        <f t="shared" si="17"/>
        <v/>
      </c>
      <c r="T82" s="1">
        <f t="shared" si="18"/>
        <v>632597.77</v>
      </c>
    </row>
    <row r="83" spans="1:20" x14ac:dyDescent="0.25">
      <c r="A83" s="16"/>
      <c r="B83" s="17"/>
      <c r="C83" s="18"/>
      <c r="D83" s="6" t="str">
        <f t="shared" si="12"/>
        <v/>
      </c>
      <c r="L83" s="10" t="str">
        <f t="shared" si="13"/>
        <v/>
      </c>
      <c r="M83" s="10" t="str">
        <f t="shared" si="14"/>
        <v/>
      </c>
      <c r="N83" s="10" t="str">
        <f t="shared" si="15"/>
        <v/>
      </c>
      <c r="O83" s="10" t="str">
        <f t="shared" si="16"/>
        <v/>
      </c>
      <c r="R83" s="6" t="str">
        <f t="shared" si="17"/>
        <v/>
      </c>
      <c r="T83" s="1">
        <f t="shared" si="18"/>
        <v>632597.77</v>
      </c>
    </row>
    <row r="84" spans="1:20" x14ac:dyDescent="0.25">
      <c r="A84" s="16"/>
      <c r="B84" s="17"/>
      <c r="C84" s="18"/>
      <c r="D84" s="6" t="str">
        <f t="shared" si="12"/>
        <v/>
      </c>
      <c r="L84" s="10" t="str">
        <f t="shared" si="13"/>
        <v/>
      </c>
      <c r="M84" s="10" t="str">
        <f t="shared" si="14"/>
        <v/>
      </c>
      <c r="N84" s="10" t="str">
        <f t="shared" si="15"/>
        <v/>
      </c>
      <c r="O84" s="10" t="str">
        <f t="shared" si="16"/>
        <v/>
      </c>
      <c r="R84" s="6" t="str">
        <f t="shared" si="17"/>
        <v/>
      </c>
      <c r="T84" s="1">
        <f t="shared" si="18"/>
        <v>632597.77</v>
      </c>
    </row>
    <row r="85" spans="1:20" x14ac:dyDescent="0.25">
      <c r="A85" s="16"/>
      <c r="B85" s="17"/>
      <c r="C85" s="18"/>
      <c r="D85" s="6" t="str">
        <f t="shared" si="12"/>
        <v/>
      </c>
      <c r="L85" s="10" t="str">
        <f t="shared" si="13"/>
        <v/>
      </c>
      <c r="M85" s="10" t="str">
        <f t="shared" si="14"/>
        <v/>
      </c>
      <c r="N85" s="10" t="str">
        <f t="shared" si="15"/>
        <v/>
      </c>
      <c r="O85" s="10" t="str">
        <f t="shared" si="16"/>
        <v/>
      </c>
      <c r="R85" s="6" t="str">
        <f t="shared" si="17"/>
        <v/>
      </c>
      <c r="T85" s="1">
        <f t="shared" si="18"/>
        <v>632597.77</v>
      </c>
    </row>
    <row r="86" spans="1:20" x14ac:dyDescent="0.25">
      <c r="A86" s="16"/>
      <c r="B86" s="17"/>
      <c r="C86" s="18"/>
      <c r="D86" s="6" t="str">
        <f t="shared" si="12"/>
        <v/>
      </c>
      <c r="L86" s="10" t="str">
        <f t="shared" si="13"/>
        <v/>
      </c>
      <c r="M86" s="10" t="str">
        <f t="shared" si="14"/>
        <v/>
      </c>
      <c r="N86" s="10" t="str">
        <f t="shared" si="15"/>
        <v/>
      </c>
      <c r="O86" s="10" t="str">
        <f t="shared" si="16"/>
        <v/>
      </c>
      <c r="R86" s="6" t="str">
        <f t="shared" si="17"/>
        <v/>
      </c>
      <c r="T86" s="1">
        <f t="shared" si="18"/>
        <v>632597.77</v>
      </c>
    </row>
    <row r="87" spans="1:20" x14ac:dyDescent="0.25">
      <c r="A87" s="16"/>
      <c r="B87" s="17"/>
      <c r="C87" s="18"/>
      <c r="D87" s="6" t="str">
        <f t="shared" si="12"/>
        <v/>
      </c>
      <c r="L87" s="10" t="str">
        <f t="shared" si="13"/>
        <v/>
      </c>
      <c r="M87" s="10" t="str">
        <f t="shared" si="14"/>
        <v/>
      </c>
      <c r="N87" s="10" t="str">
        <f t="shared" si="15"/>
        <v/>
      </c>
      <c r="O87" s="10" t="str">
        <f t="shared" si="16"/>
        <v/>
      </c>
      <c r="R87" s="6" t="str">
        <f t="shared" si="17"/>
        <v/>
      </c>
      <c r="T87" s="1">
        <f t="shared" si="18"/>
        <v>632597.77</v>
      </c>
    </row>
    <row r="88" spans="1:20" x14ac:dyDescent="0.25">
      <c r="A88" s="16"/>
      <c r="B88" s="17"/>
      <c r="C88" s="18"/>
      <c r="D88" s="6" t="str">
        <f t="shared" si="12"/>
        <v/>
      </c>
      <c r="L88" s="10" t="str">
        <f t="shared" si="13"/>
        <v/>
      </c>
      <c r="M88" s="10" t="str">
        <f t="shared" si="14"/>
        <v/>
      </c>
      <c r="N88" s="10" t="str">
        <f t="shared" si="15"/>
        <v/>
      </c>
      <c r="O88" s="10" t="str">
        <f t="shared" si="16"/>
        <v/>
      </c>
      <c r="R88" s="6" t="str">
        <f t="shared" si="17"/>
        <v/>
      </c>
      <c r="T88" s="1">
        <f t="shared" si="18"/>
        <v>632597.77</v>
      </c>
    </row>
    <row r="89" spans="1:20" x14ac:dyDescent="0.25">
      <c r="A89" s="16"/>
      <c r="B89" s="17"/>
      <c r="C89" s="18"/>
      <c r="D89" s="6" t="str">
        <f t="shared" si="12"/>
        <v/>
      </c>
      <c r="L89" s="10" t="str">
        <f t="shared" si="13"/>
        <v/>
      </c>
      <c r="M89" s="10" t="str">
        <f t="shared" si="14"/>
        <v/>
      </c>
      <c r="N89" s="10" t="str">
        <f t="shared" si="15"/>
        <v/>
      </c>
      <c r="O89" s="10" t="str">
        <f t="shared" si="16"/>
        <v/>
      </c>
      <c r="R89" s="6" t="str">
        <f t="shared" si="17"/>
        <v/>
      </c>
      <c r="T89" s="1">
        <f t="shared" si="18"/>
        <v>632597.77</v>
      </c>
    </row>
    <row r="90" spans="1:20" x14ac:dyDescent="0.25">
      <c r="A90" s="16"/>
      <c r="B90" s="17"/>
      <c r="C90" s="18"/>
      <c r="D90" s="6" t="str">
        <f t="shared" si="12"/>
        <v/>
      </c>
      <c r="L90" s="10" t="str">
        <f t="shared" si="13"/>
        <v/>
      </c>
      <c r="M90" s="10" t="str">
        <f t="shared" si="14"/>
        <v/>
      </c>
      <c r="N90" s="10" t="str">
        <f t="shared" si="15"/>
        <v/>
      </c>
      <c r="O90" s="10" t="str">
        <f t="shared" si="16"/>
        <v/>
      </c>
      <c r="R90" s="6" t="str">
        <f t="shared" si="17"/>
        <v/>
      </c>
      <c r="T90" s="1">
        <f t="shared" si="18"/>
        <v>632597.77</v>
      </c>
    </row>
    <row r="91" spans="1:20" x14ac:dyDescent="0.25">
      <c r="A91" s="16"/>
      <c r="B91" s="17"/>
      <c r="C91" s="18"/>
      <c r="D91" s="6" t="str">
        <f t="shared" si="12"/>
        <v/>
      </c>
      <c r="L91" s="10" t="str">
        <f t="shared" si="13"/>
        <v/>
      </c>
      <c r="M91" s="10" t="str">
        <f t="shared" si="14"/>
        <v/>
      </c>
      <c r="N91" s="10" t="str">
        <f t="shared" si="15"/>
        <v/>
      </c>
      <c r="O91" s="10" t="str">
        <f t="shared" si="16"/>
        <v/>
      </c>
      <c r="R91" s="6" t="str">
        <f t="shared" si="17"/>
        <v/>
      </c>
      <c r="T91" s="1">
        <f t="shared" si="18"/>
        <v>632597.77</v>
      </c>
    </row>
    <row r="92" spans="1:20" x14ac:dyDescent="0.25">
      <c r="A92" s="16"/>
      <c r="B92" s="17"/>
      <c r="C92" s="18"/>
      <c r="D92" s="6" t="str">
        <f t="shared" si="12"/>
        <v/>
      </c>
      <c r="L92" s="10" t="str">
        <f t="shared" si="13"/>
        <v/>
      </c>
      <c r="M92" s="10" t="str">
        <f t="shared" si="14"/>
        <v/>
      </c>
      <c r="N92" s="10" t="str">
        <f t="shared" si="15"/>
        <v/>
      </c>
      <c r="O92" s="10" t="str">
        <f t="shared" si="16"/>
        <v/>
      </c>
      <c r="R92" s="6" t="str">
        <f t="shared" si="17"/>
        <v/>
      </c>
      <c r="T92" s="1">
        <f t="shared" si="18"/>
        <v>632597.77</v>
      </c>
    </row>
    <row r="93" spans="1:20" x14ac:dyDescent="0.25">
      <c r="A93" s="16"/>
      <c r="B93" s="17"/>
      <c r="C93" s="18"/>
      <c r="D93" s="6" t="str">
        <f t="shared" si="12"/>
        <v/>
      </c>
      <c r="L93" s="10" t="str">
        <f t="shared" si="13"/>
        <v/>
      </c>
      <c r="M93" s="10" t="str">
        <f t="shared" si="14"/>
        <v/>
      </c>
      <c r="N93" s="10" t="str">
        <f t="shared" si="15"/>
        <v/>
      </c>
      <c r="O93" s="10" t="str">
        <f t="shared" si="16"/>
        <v/>
      </c>
      <c r="R93" s="6" t="str">
        <f t="shared" si="17"/>
        <v/>
      </c>
      <c r="T93" s="1">
        <f t="shared" si="18"/>
        <v>632597.77</v>
      </c>
    </row>
    <row r="94" spans="1:20" x14ac:dyDescent="0.25">
      <c r="A94" s="16"/>
      <c r="B94" s="17"/>
      <c r="C94" s="18"/>
      <c r="D94" s="6" t="str">
        <f t="shared" si="12"/>
        <v/>
      </c>
      <c r="L94" s="10" t="str">
        <f t="shared" si="13"/>
        <v/>
      </c>
      <c r="M94" s="10" t="str">
        <f t="shared" si="14"/>
        <v/>
      </c>
      <c r="N94" s="10" t="str">
        <f t="shared" si="15"/>
        <v/>
      </c>
      <c r="O94" s="10" t="str">
        <f t="shared" si="16"/>
        <v/>
      </c>
      <c r="R94" s="6" t="str">
        <f t="shared" si="17"/>
        <v/>
      </c>
      <c r="T94" s="1">
        <f t="shared" si="18"/>
        <v>632597.77</v>
      </c>
    </row>
    <row r="95" spans="1:20" x14ac:dyDescent="0.25">
      <c r="A95" s="16"/>
      <c r="B95" s="17"/>
      <c r="C95" s="18"/>
      <c r="D95" s="6" t="str">
        <f t="shared" si="12"/>
        <v/>
      </c>
      <c r="L95" s="10" t="str">
        <f t="shared" si="13"/>
        <v/>
      </c>
      <c r="M95" s="10" t="str">
        <f t="shared" si="14"/>
        <v/>
      </c>
      <c r="N95" s="10" t="str">
        <f t="shared" si="15"/>
        <v/>
      </c>
      <c r="O95" s="10" t="str">
        <f t="shared" si="16"/>
        <v/>
      </c>
      <c r="R95" s="6" t="str">
        <f t="shared" si="17"/>
        <v/>
      </c>
      <c r="T95" s="1">
        <f t="shared" si="18"/>
        <v>632597.77</v>
      </c>
    </row>
    <row r="96" spans="1:20" x14ac:dyDescent="0.25">
      <c r="A96" s="16"/>
      <c r="B96" s="17"/>
      <c r="C96" s="18"/>
      <c r="D96" s="6" t="str">
        <f t="shared" si="12"/>
        <v/>
      </c>
      <c r="L96" s="10" t="str">
        <f t="shared" si="13"/>
        <v/>
      </c>
      <c r="M96" s="10" t="str">
        <f t="shared" si="14"/>
        <v/>
      </c>
      <c r="N96" s="10" t="str">
        <f t="shared" si="15"/>
        <v/>
      </c>
      <c r="O96" s="10" t="str">
        <f t="shared" si="16"/>
        <v/>
      </c>
      <c r="R96" s="6" t="str">
        <f t="shared" si="17"/>
        <v/>
      </c>
      <c r="T96" s="1">
        <f t="shared" si="18"/>
        <v>632597.77</v>
      </c>
    </row>
    <row r="97" spans="1:20" x14ac:dyDescent="0.25">
      <c r="A97" s="16"/>
      <c r="B97" s="17"/>
      <c r="C97" s="18"/>
      <c r="D97" s="6" t="str">
        <f t="shared" si="12"/>
        <v/>
      </c>
      <c r="L97" s="10" t="str">
        <f t="shared" si="13"/>
        <v/>
      </c>
      <c r="M97" s="10" t="str">
        <f t="shared" si="14"/>
        <v/>
      </c>
      <c r="N97" s="10" t="str">
        <f t="shared" si="15"/>
        <v/>
      </c>
      <c r="O97" s="10" t="str">
        <f t="shared" si="16"/>
        <v/>
      </c>
      <c r="R97" s="6" t="str">
        <f t="shared" si="17"/>
        <v/>
      </c>
      <c r="T97" s="1">
        <f t="shared" si="18"/>
        <v>632597.77</v>
      </c>
    </row>
    <row r="98" spans="1:20" x14ac:dyDescent="0.25">
      <c r="A98" s="16"/>
      <c r="B98" s="17"/>
      <c r="C98" s="18"/>
      <c r="D98" s="6" t="str">
        <f t="shared" si="12"/>
        <v/>
      </c>
      <c r="L98" s="10" t="str">
        <f t="shared" si="13"/>
        <v/>
      </c>
      <c r="M98" s="10" t="str">
        <f t="shared" si="14"/>
        <v/>
      </c>
      <c r="N98" s="10" t="str">
        <f t="shared" si="15"/>
        <v/>
      </c>
      <c r="O98" s="10" t="str">
        <f t="shared" si="16"/>
        <v/>
      </c>
      <c r="R98" s="6" t="str">
        <f t="shared" si="17"/>
        <v/>
      </c>
      <c r="T98" s="1">
        <f t="shared" si="18"/>
        <v>632597.77</v>
      </c>
    </row>
    <row r="99" spans="1:20" x14ac:dyDescent="0.25">
      <c r="A99" s="16"/>
      <c r="B99" s="17"/>
      <c r="C99" s="18"/>
      <c r="D99" s="6" t="str">
        <f t="shared" ref="D99:D130" si="19">IF(A99&lt;&gt;"",(SIN((ATAN2((East1-EastN),(North1-NorthN)))-(ATAN2((East1-B99),(North1-C99))))*SQRT((East1-B99)^2+(North1-C99)^2))*1000,"")</f>
        <v/>
      </c>
      <c r="L99" s="10" t="str">
        <f t="shared" ref="L99:L130" si="20">IF(A99&lt;&gt;"",B99-E0,"")</f>
        <v/>
      </c>
      <c r="M99" s="10" t="str">
        <f t="shared" ref="M99:M130" si="21">IF(A99&lt;&gt;"",C99-N0,"")</f>
        <v/>
      </c>
      <c r="N99" s="10" t="str">
        <f t="shared" ref="N99:N130" si="22">IF(A99&lt;&gt;"",L99*M99,"")</f>
        <v/>
      </c>
      <c r="O99" s="10" t="str">
        <f t="shared" ref="O99:O130" si="23">IF(A99&lt;&gt;"",L99^2,"")</f>
        <v/>
      </c>
      <c r="R99" s="6" t="str">
        <f t="shared" si="17"/>
        <v/>
      </c>
      <c r="T99" s="1">
        <f t="shared" si="18"/>
        <v>632597.77</v>
      </c>
    </row>
    <row r="100" spans="1:20" x14ac:dyDescent="0.25">
      <c r="A100" s="16"/>
      <c r="B100" s="17"/>
      <c r="C100" s="18"/>
      <c r="D100" s="6" t="str">
        <f t="shared" si="19"/>
        <v/>
      </c>
      <c r="L100" s="10" t="str">
        <f t="shared" si="20"/>
        <v/>
      </c>
      <c r="M100" s="10" t="str">
        <f t="shared" si="21"/>
        <v/>
      </c>
      <c r="N100" s="10" t="str">
        <f t="shared" si="22"/>
        <v/>
      </c>
      <c r="O100" s="10" t="str">
        <f t="shared" si="23"/>
        <v/>
      </c>
      <c r="R100" s="6" t="str">
        <f t="shared" si="17"/>
        <v/>
      </c>
      <c r="T100" s="1">
        <f t="shared" si="18"/>
        <v>632597.77</v>
      </c>
    </row>
    <row r="101" spans="1:20" x14ac:dyDescent="0.25">
      <c r="A101" s="16"/>
      <c r="B101" s="17"/>
      <c r="C101" s="18"/>
      <c r="D101" s="6" t="str">
        <f t="shared" si="19"/>
        <v/>
      </c>
      <c r="L101" s="10" t="str">
        <f t="shared" si="20"/>
        <v/>
      </c>
      <c r="M101" s="10" t="str">
        <f t="shared" si="21"/>
        <v/>
      </c>
      <c r="N101" s="10" t="str">
        <f t="shared" si="22"/>
        <v/>
      </c>
      <c r="O101" s="10" t="str">
        <f t="shared" si="23"/>
        <v/>
      </c>
      <c r="R101" s="6" t="str">
        <f t="shared" si="17"/>
        <v/>
      </c>
      <c r="T101" s="1">
        <f t="shared" si="18"/>
        <v>632597.77</v>
      </c>
    </row>
    <row r="102" spans="1:20" x14ac:dyDescent="0.25">
      <c r="A102" s="16"/>
      <c r="B102" s="17"/>
      <c r="C102" s="18"/>
      <c r="D102" s="6" t="str">
        <f t="shared" si="19"/>
        <v/>
      </c>
      <c r="L102" s="10" t="str">
        <f t="shared" si="20"/>
        <v/>
      </c>
      <c r="M102" s="10" t="str">
        <f t="shared" si="21"/>
        <v/>
      </c>
      <c r="N102" s="10" t="str">
        <f t="shared" si="22"/>
        <v/>
      </c>
      <c r="O102" s="10" t="str">
        <f t="shared" si="23"/>
        <v/>
      </c>
      <c r="R102" s="6" t="str">
        <f t="shared" si="17"/>
        <v/>
      </c>
      <c r="T102" s="1">
        <f t="shared" si="18"/>
        <v>632597.77</v>
      </c>
    </row>
    <row r="103" spans="1:20" x14ac:dyDescent="0.25">
      <c r="A103" s="16"/>
      <c r="B103" s="17"/>
      <c r="C103" s="18"/>
      <c r="D103" s="6" t="str">
        <f t="shared" si="19"/>
        <v/>
      </c>
      <c r="L103" s="10" t="str">
        <f t="shared" si="20"/>
        <v/>
      </c>
      <c r="M103" s="10" t="str">
        <f t="shared" si="21"/>
        <v/>
      </c>
      <c r="N103" s="10" t="str">
        <f t="shared" si="22"/>
        <v/>
      </c>
      <c r="O103" s="10" t="str">
        <f t="shared" si="23"/>
        <v/>
      </c>
      <c r="R103" s="6" t="str">
        <f t="shared" si="17"/>
        <v/>
      </c>
      <c r="T103" s="1">
        <f t="shared" si="18"/>
        <v>632597.77</v>
      </c>
    </row>
    <row r="104" spans="1:20" x14ac:dyDescent="0.25">
      <c r="A104" s="16"/>
      <c r="B104" s="17"/>
      <c r="C104" s="18"/>
      <c r="D104" s="6" t="str">
        <f t="shared" si="19"/>
        <v/>
      </c>
      <c r="L104" s="10" t="str">
        <f t="shared" si="20"/>
        <v/>
      </c>
      <c r="M104" s="10" t="str">
        <f t="shared" si="21"/>
        <v/>
      </c>
      <c r="N104" s="10" t="str">
        <f t="shared" si="22"/>
        <v/>
      </c>
      <c r="O104" s="10" t="str">
        <f t="shared" si="23"/>
        <v/>
      </c>
      <c r="R104" s="6" t="str">
        <f t="shared" si="17"/>
        <v/>
      </c>
      <c r="T104" s="1">
        <f t="shared" si="18"/>
        <v>632597.77</v>
      </c>
    </row>
    <row r="105" spans="1:20" x14ac:dyDescent="0.25">
      <c r="A105" s="16"/>
      <c r="B105" s="17"/>
      <c r="C105" s="18"/>
      <c r="D105" s="6" t="str">
        <f t="shared" si="19"/>
        <v/>
      </c>
      <c r="L105" s="10" t="str">
        <f t="shared" si="20"/>
        <v/>
      </c>
      <c r="M105" s="10" t="str">
        <f t="shared" si="21"/>
        <v/>
      </c>
      <c r="N105" s="10" t="str">
        <f t="shared" si="22"/>
        <v/>
      </c>
      <c r="O105" s="10" t="str">
        <f t="shared" si="23"/>
        <v/>
      </c>
      <c r="R105" s="6" t="str">
        <f t="shared" si="17"/>
        <v/>
      </c>
      <c r="T105" s="1">
        <f t="shared" si="18"/>
        <v>632597.77</v>
      </c>
    </row>
    <row r="106" spans="1:20" x14ac:dyDescent="0.25">
      <c r="A106" s="16"/>
      <c r="B106" s="17"/>
      <c r="C106" s="18"/>
      <c r="D106" s="6" t="str">
        <f t="shared" si="19"/>
        <v/>
      </c>
      <c r="L106" s="10" t="str">
        <f t="shared" si="20"/>
        <v/>
      </c>
      <c r="M106" s="10" t="str">
        <f t="shared" si="21"/>
        <v/>
      </c>
      <c r="N106" s="10" t="str">
        <f t="shared" si="22"/>
        <v/>
      </c>
      <c r="O106" s="10" t="str">
        <f t="shared" si="23"/>
        <v/>
      </c>
      <c r="R106" s="6" t="str">
        <f t="shared" si="17"/>
        <v/>
      </c>
      <c r="T106" s="1">
        <f t="shared" si="18"/>
        <v>632597.77</v>
      </c>
    </row>
    <row r="107" spans="1:20" x14ac:dyDescent="0.25">
      <c r="A107" s="16"/>
      <c r="B107" s="17"/>
      <c r="C107" s="18"/>
      <c r="D107" s="6" t="str">
        <f t="shared" si="19"/>
        <v/>
      </c>
      <c r="L107" s="10" t="str">
        <f t="shared" si="20"/>
        <v/>
      </c>
      <c r="M107" s="10" t="str">
        <f t="shared" si="21"/>
        <v/>
      </c>
      <c r="N107" s="10" t="str">
        <f t="shared" si="22"/>
        <v/>
      </c>
      <c r="O107" s="10" t="str">
        <f t="shared" si="23"/>
        <v/>
      </c>
      <c r="R107" s="6" t="str">
        <f t="shared" si="17"/>
        <v/>
      </c>
      <c r="T107" s="1">
        <f t="shared" si="18"/>
        <v>632597.77</v>
      </c>
    </row>
    <row r="108" spans="1:20" x14ac:dyDescent="0.25">
      <c r="A108" s="16"/>
      <c r="B108" s="17"/>
      <c r="C108" s="18"/>
      <c r="D108" s="6" t="str">
        <f t="shared" si="19"/>
        <v/>
      </c>
      <c r="L108" s="10" t="str">
        <f t="shared" si="20"/>
        <v/>
      </c>
      <c r="M108" s="10" t="str">
        <f t="shared" si="21"/>
        <v/>
      </c>
      <c r="N108" s="10" t="str">
        <f t="shared" si="22"/>
        <v/>
      </c>
      <c r="O108" s="10" t="str">
        <f t="shared" si="23"/>
        <v/>
      </c>
      <c r="R108" s="6" t="str">
        <f t="shared" si="17"/>
        <v/>
      </c>
      <c r="T108" s="1">
        <f t="shared" si="18"/>
        <v>632597.77</v>
      </c>
    </row>
    <row r="109" spans="1:20" x14ac:dyDescent="0.25">
      <c r="A109" s="16"/>
      <c r="B109" s="17"/>
      <c r="C109" s="18"/>
      <c r="D109" s="6" t="str">
        <f t="shared" si="19"/>
        <v/>
      </c>
      <c r="L109" s="10" t="str">
        <f t="shared" si="20"/>
        <v/>
      </c>
      <c r="M109" s="10" t="str">
        <f t="shared" si="21"/>
        <v/>
      </c>
      <c r="N109" s="10" t="str">
        <f t="shared" si="22"/>
        <v/>
      </c>
      <c r="O109" s="10" t="str">
        <f t="shared" si="23"/>
        <v/>
      </c>
      <c r="R109" s="6" t="str">
        <f t="shared" si="17"/>
        <v/>
      </c>
      <c r="T109" s="1">
        <f t="shared" si="18"/>
        <v>632597.77</v>
      </c>
    </row>
    <row r="110" spans="1:20" x14ac:dyDescent="0.25">
      <c r="A110" s="16"/>
      <c r="B110" s="17"/>
      <c r="C110" s="18"/>
      <c r="D110" s="6" t="str">
        <f t="shared" si="19"/>
        <v/>
      </c>
      <c r="L110" s="10" t="str">
        <f t="shared" si="20"/>
        <v/>
      </c>
      <c r="M110" s="10" t="str">
        <f t="shared" si="21"/>
        <v/>
      </c>
      <c r="N110" s="10" t="str">
        <f t="shared" si="22"/>
        <v/>
      </c>
      <c r="O110" s="10" t="str">
        <f t="shared" si="23"/>
        <v/>
      </c>
      <c r="R110" s="6" t="str">
        <f t="shared" si="17"/>
        <v/>
      </c>
      <c r="T110" s="1">
        <f t="shared" si="18"/>
        <v>632597.77</v>
      </c>
    </row>
    <row r="111" spans="1:20" x14ac:dyDescent="0.25">
      <c r="A111" s="16"/>
      <c r="B111" s="17"/>
      <c r="C111" s="18"/>
      <c r="D111" s="6" t="str">
        <f t="shared" si="19"/>
        <v/>
      </c>
      <c r="L111" s="10" t="str">
        <f t="shared" si="20"/>
        <v/>
      </c>
      <c r="M111" s="10" t="str">
        <f t="shared" si="21"/>
        <v/>
      </c>
      <c r="N111" s="10" t="str">
        <f t="shared" si="22"/>
        <v/>
      </c>
      <c r="O111" s="10" t="str">
        <f t="shared" si="23"/>
        <v/>
      </c>
      <c r="R111" s="6" t="str">
        <f t="shared" si="17"/>
        <v/>
      </c>
      <c r="T111" s="1">
        <f t="shared" si="18"/>
        <v>632597.77</v>
      </c>
    </row>
    <row r="112" spans="1:20" x14ac:dyDescent="0.25">
      <c r="A112" s="16"/>
      <c r="B112" s="17"/>
      <c r="C112" s="18"/>
      <c r="D112" s="6" t="str">
        <f t="shared" si="19"/>
        <v/>
      </c>
      <c r="L112" s="10" t="str">
        <f t="shared" si="20"/>
        <v/>
      </c>
      <c r="M112" s="10" t="str">
        <f t="shared" si="21"/>
        <v/>
      </c>
      <c r="N112" s="10" t="str">
        <f t="shared" si="22"/>
        <v/>
      </c>
      <c r="O112" s="10" t="str">
        <f t="shared" si="23"/>
        <v/>
      </c>
      <c r="R112" s="6" t="str">
        <f t="shared" si="17"/>
        <v/>
      </c>
      <c r="T112" s="1">
        <f t="shared" si="18"/>
        <v>632597.77</v>
      </c>
    </row>
    <row r="113" spans="1:20" x14ac:dyDescent="0.25">
      <c r="A113" s="16"/>
      <c r="B113" s="17"/>
      <c r="C113" s="18"/>
      <c r="D113" s="6" t="str">
        <f t="shared" si="19"/>
        <v/>
      </c>
      <c r="L113" s="10" t="str">
        <f t="shared" si="20"/>
        <v/>
      </c>
      <c r="M113" s="10" t="str">
        <f t="shared" si="21"/>
        <v/>
      </c>
      <c r="N113" s="10" t="str">
        <f t="shared" si="22"/>
        <v/>
      </c>
      <c r="O113" s="10" t="str">
        <f t="shared" si="23"/>
        <v/>
      </c>
      <c r="R113" s="6" t="str">
        <f t="shared" si="17"/>
        <v/>
      </c>
      <c r="T113" s="1">
        <f t="shared" si="18"/>
        <v>632597.77</v>
      </c>
    </row>
    <row r="114" spans="1:20" x14ac:dyDescent="0.25">
      <c r="A114" s="16"/>
      <c r="B114" s="17"/>
      <c r="C114" s="18"/>
      <c r="D114" s="6" t="str">
        <f t="shared" si="19"/>
        <v/>
      </c>
      <c r="L114" s="10" t="str">
        <f t="shared" si="20"/>
        <v/>
      </c>
      <c r="M114" s="10" t="str">
        <f t="shared" si="21"/>
        <v/>
      </c>
      <c r="N114" s="10" t="str">
        <f t="shared" si="22"/>
        <v/>
      </c>
      <c r="O114" s="10" t="str">
        <f t="shared" si="23"/>
        <v/>
      </c>
      <c r="R114" s="6" t="str">
        <f t="shared" si="17"/>
        <v/>
      </c>
      <c r="T114" s="1">
        <f t="shared" si="18"/>
        <v>632597.77</v>
      </c>
    </row>
    <row r="115" spans="1:20" x14ac:dyDescent="0.25">
      <c r="A115" s="16"/>
      <c r="B115" s="17"/>
      <c r="C115" s="18"/>
      <c r="D115" s="6" t="str">
        <f t="shared" si="19"/>
        <v/>
      </c>
      <c r="L115" s="10" t="str">
        <f t="shared" si="20"/>
        <v/>
      </c>
      <c r="M115" s="10" t="str">
        <f t="shared" si="21"/>
        <v/>
      </c>
      <c r="N115" s="10" t="str">
        <f t="shared" si="22"/>
        <v/>
      </c>
      <c r="O115" s="10" t="str">
        <f t="shared" si="23"/>
        <v/>
      </c>
      <c r="R115" s="6" t="str">
        <f t="shared" si="17"/>
        <v/>
      </c>
      <c r="T115" s="1">
        <f t="shared" si="18"/>
        <v>632597.77</v>
      </c>
    </row>
    <row r="116" spans="1:20" x14ac:dyDescent="0.25">
      <c r="A116" s="16"/>
      <c r="B116" s="17"/>
      <c r="C116" s="18"/>
      <c r="D116" s="6" t="str">
        <f t="shared" si="19"/>
        <v/>
      </c>
      <c r="L116" s="10" t="str">
        <f t="shared" si="20"/>
        <v/>
      </c>
      <c r="M116" s="10" t="str">
        <f t="shared" si="21"/>
        <v/>
      </c>
      <c r="N116" s="10" t="str">
        <f t="shared" si="22"/>
        <v/>
      </c>
      <c r="O116" s="10" t="str">
        <f t="shared" si="23"/>
        <v/>
      </c>
      <c r="R116" s="6" t="str">
        <f t="shared" si="17"/>
        <v/>
      </c>
      <c r="T116" s="1">
        <f t="shared" si="18"/>
        <v>632597.77</v>
      </c>
    </row>
    <row r="117" spans="1:20" x14ac:dyDescent="0.25">
      <c r="A117" s="16"/>
      <c r="B117" s="17"/>
      <c r="C117" s="18"/>
      <c r="D117" s="6" t="str">
        <f t="shared" si="19"/>
        <v/>
      </c>
      <c r="L117" s="10" t="str">
        <f t="shared" si="20"/>
        <v/>
      </c>
      <c r="M117" s="10" t="str">
        <f t="shared" si="21"/>
        <v/>
      </c>
      <c r="N117" s="10" t="str">
        <f t="shared" si="22"/>
        <v/>
      </c>
      <c r="O117" s="10" t="str">
        <f t="shared" si="23"/>
        <v/>
      </c>
      <c r="R117" s="6" t="str">
        <f t="shared" si="17"/>
        <v/>
      </c>
      <c r="T117" s="1">
        <f t="shared" si="18"/>
        <v>632597.77</v>
      </c>
    </row>
    <row r="118" spans="1:20" x14ac:dyDescent="0.25">
      <c r="A118" s="16"/>
      <c r="B118" s="17"/>
      <c r="C118" s="18"/>
      <c r="D118" s="6" t="str">
        <f t="shared" si="19"/>
        <v/>
      </c>
      <c r="L118" s="10" t="str">
        <f t="shared" si="20"/>
        <v/>
      </c>
      <c r="M118" s="10" t="str">
        <f t="shared" si="21"/>
        <v/>
      </c>
      <c r="N118" s="10" t="str">
        <f t="shared" si="22"/>
        <v/>
      </c>
      <c r="O118" s="10" t="str">
        <f t="shared" si="23"/>
        <v/>
      </c>
      <c r="R118" s="6" t="str">
        <f t="shared" si="17"/>
        <v/>
      </c>
      <c r="T118" s="1">
        <f t="shared" si="18"/>
        <v>632597.77</v>
      </c>
    </row>
    <row r="119" spans="1:20" x14ac:dyDescent="0.25">
      <c r="A119" s="16"/>
      <c r="B119" s="17"/>
      <c r="C119" s="18"/>
      <c r="D119" s="6" t="str">
        <f t="shared" si="19"/>
        <v/>
      </c>
      <c r="L119" s="10" t="str">
        <f t="shared" si="20"/>
        <v/>
      </c>
      <c r="M119" s="10" t="str">
        <f t="shared" si="21"/>
        <v/>
      </c>
      <c r="N119" s="10" t="str">
        <f t="shared" si="22"/>
        <v/>
      </c>
      <c r="O119" s="10" t="str">
        <f t="shared" si="23"/>
        <v/>
      </c>
      <c r="R119" s="6" t="str">
        <f t="shared" si="17"/>
        <v/>
      </c>
      <c r="T119" s="1">
        <f t="shared" si="18"/>
        <v>632597.77</v>
      </c>
    </row>
    <row r="120" spans="1:20" x14ac:dyDescent="0.25">
      <c r="A120" s="16"/>
      <c r="B120" s="17"/>
      <c r="C120" s="18"/>
      <c r="D120" s="6" t="str">
        <f t="shared" si="19"/>
        <v/>
      </c>
      <c r="L120" s="10" t="str">
        <f t="shared" si="20"/>
        <v/>
      </c>
      <c r="M120" s="10" t="str">
        <f t="shared" si="21"/>
        <v/>
      </c>
      <c r="N120" s="10" t="str">
        <f t="shared" si="22"/>
        <v/>
      </c>
      <c r="O120" s="10" t="str">
        <f t="shared" si="23"/>
        <v/>
      </c>
      <c r="R120" s="6" t="str">
        <f t="shared" si="17"/>
        <v/>
      </c>
      <c r="T120" s="1">
        <f t="shared" si="18"/>
        <v>632597.77</v>
      </c>
    </row>
    <row r="121" spans="1:20" x14ac:dyDescent="0.25">
      <c r="A121" s="16"/>
      <c r="B121" s="17"/>
      <c r="C121" s="18"/>
      <c r="D121" s="6" t="str">
        <f t="shared" si="19"/>
        <v/>
      </c>
      <c r="L121" s="10" t="str">
        <f t="shared" si="20"/>
        <v/>
      </c>
      <c r="M121" s="10" t="str">
        <f t="shared" si="21"/>
        <v/>
      </c>
      <c r="N121" s="10" t="str">
        <f t="shared" si="22"/>
        <v/>
      </c>
      <c r="O121" s="10" t="str">
        <f t="shared" si="23"/>
        <v/>
      </c>
      <c r="R121" s="6" t="str">
        <f t="shared" si="17"/>
        <v/>
      </c>
      <c r="T121" s="1">
        <f t="shared" si="18"/>
        <v>632597.77</v>
      </c>
    </row>
    <row r="122" spans="1:20" x14ac:dyDescent="0.25">
      <c r="A122" s="16"/>
      <c r="B122" s="17"/>
      <c r="C122" s="18"/>
      <c r="D122" s="6" t="str">
        <f t="shared" si="19"/>
        <v/>
      </c>
      <c r="L122" s="10" t="str">
        <f t="shared" si="20"/>
        <v/>
      </c>
      <c r="M122" s="10" t="str">
        <f t="shared" si="21"/>
        <v/>
      </c>
      <c r="N122" s="10" t="str">
        <f t="shared" si="22"/>
        <v/>
      </c>
      <c r="O122" s="10" t="str">
        <f t="shared" si="23"/>
        <v/>
      </c>
      <c r="R122" s="6" t="str">
        <f t="shared" si="17"/>
        <v/>
      </c>
      <c r="T122" s="1">
        <f t="shared" si="18"/>
        <v>632597.77</v>
      </c>
    </row>
    <row r="123" spans="1:20" x14ac:dyDescent="0.25">
      <c r="A123" s="16"/>
      <c r="B123" s="17"/>
      <c r="C123" s="18"/>
      <c r="D123" s="6" t="str">
        <f t="shared" si="19"/>
        <v/>
      </c>
      <c r="L123" s="10" t="str">
        <f t="shared" si="20"/>
        <v/>
      </c>
      <c r="M123" s="10" t="str">
        <f t="shared" si="21"/>
        <v/>
      </c>
      <c r="N123" s="10" t="str">
        <f t="shared" si="22"/>
        <v/>
      </c>
      <c r="O123" s="10" t="str">
        <f t="shared" si="23"/>
        <v/>
      </c>
      <c r="R123" s="6" t="str">
        <f t="shared" si="17"/>
        <v/>
      </c>
      <c r="T123" s="1">
        <f t="shared" si="18"/>
        <v>632597.77</v>
      </c>
    </row>
    <row r="124" spans="1:20" x14ac:dyDescent="0.25">
      <c r="A124" s="16"/>
      <c r="B124" s="17"/>
      <c r="C124" s="18"/>
      <c r="D124" s="6" t="str">
        <f t="shared" si="19"/>
        <v/>
      </c>
      <c r="L124" s="10" t="str">
        <f t="shared" si="20"/>
        <v/>
      </c>
      <c r="M124" s="10" t="str">
        <f t="shared" si="21"/>
        <v/>
      </c>
      <c r="N124" s="10" t="str">
        <f t="shared" si="22"/>
        <v/>
      </c>
      <c r="O124" s="10" t="str">
        <f t="shared" si="23"/>
        <v/>
      </c>
      <c r="R124" s="6" t="str">
        <f t="shared" si="17"/>
        <v/>
      </c>
      <c r="T124" s="1">
        <f t="shared" si="18"/>
        <v>632597.77</v>
      </c>
    </row>
    <row r="125" spans="1:20" x14ac:dyDescent="0.25">
      <c r="A125" s="16"/>
      <c r="B125" s="17"/>
      <c r="C125" s="18"/>
      <c r="D125" s="6" t="str">
        <f t="shared" si="19"/>
        <v/>
      </c>
      <c r="L125" s="10" t="str">
        <f t="shared" si="20"/>
        <v/>
      </c>
      <c r="M125" s="10" t="str">
        <f t="shared" si="21"/>
        <v/>
      </c>
      <c r="N125" s="10" t="str">
        <f t="shared" si="22"/>
        <v/>
      </c>
      <c r="O125" s="10" t="str">
        <f t="shared" si="23"/>
        <v/>
      </c>
      <c r="R125" s="6" t="str">
        <f t="shared" si="17"/>
        <v/>
      </c>
      <c r="T125" s="1">
        <f t="shared" si="18"/>
        <v>632597.77</v>
      </c>
    </row>
    <row r="126" spans="1:20" x14ac:dyDescent="0.25">
      <c r="A126" s="16"/>
      <c r="B126" s="17"/>
      <c r="C126" s="18"/>
      <c r="D126" s="6" t="str">
        <f t="shared" si="19"/>
        <v/>
      </c>
      <c r="L126" s="10" t="str">
        <f t="shared" si="20"/>
        <v/>
      </c>
      <c r="M126" s="10" t="str">
        <f t="shared" si="21"/>
        <v/>
      </c>
      <c r="N126" s="10" t="str">
        <f t="shared" si="22"/>
        <v/>
      </c>
      <c r="O126" s="10" t="str">
        <f t="shared" si="23"/>
        <v/>
      </c>
      <c r="R126" s="6" t="str">
        <f t="shared" si="17"/>
        <v/>
      </c>
      <c r="T126" s="1">
        <f t="shared" si="18"/>
        <v>632597.77</v>
      </c>
    </row>
    <row r="127" spans="1:20" x14ac:dyDescent="0.25">
      <c r="A127" s="16"/>
      <c r="B127" s="17"/>
      <c r="C127" s="18"/>
      <c r="D127" s="6" t="str">
        <f t="shared" si="19"/>
        <v/>
      </c>
      <c r="L127" s="10" t="str">
        <f t="shared" si="20"/>
        <v/>
      </c>
      <c r="M127" s="10" t="str">
        <f t="shared" si="21"/>
        <v/>
      </c>
      <c r="N127" s="10" t="str">
        <f t="shared" si="22"/>
        <v/>
      </c>
      <c r="O127" s="10" t="str">
        <f t="shared" si="23"/>
        <v/>
      </c>
      <c r="R127" s="6" t="str">
        <f t="shared" si="17"/>
        <v/>
      </c>
      <c r="T127" s="1">
        <f t="shared" si="18"/>
        <v>632597.77</v>
      </c>
    </row>
    <row r="128" spans="1:20" x14ac:dyDescent="0.25">
      <c r="A128" s="16"/>
      <c r="B128" s="17"/>
      <c r="C128" s="18"/>
      <c r="D128" s="6" t="str">
        <f t="shared" si="19"/>
        <v/>
      </c>
      <c r="L128" s="10" t="str">
        <f t="shared" si="20"/>
        <v/>
      </c>
      <c r="M128" s="10" t="str">
        <f t="shared" si="21"/>
        <v/>
      </c>
      <c r="N128" s="10" t="str">
        <f t="shared" si="22"/>
        <v/>
      </c>
      <c r="O128" s="10" t="str">
        <f t="shared" si="23"/>
        <v/>
      </c>
      <c r="R128" s="6" t="str">
        <f t="shared" si="17"/>
        <v/>
      </c>
      <c r="T128" s="1">
        <f t="shared" si="18"/>
        <v>632597.77</v>
      </c>
    </row>
    <row r="129" spans="1:20" x14ac:dyDescent="0.25">
      <c r="A129" s="16"/>
      <c r="B129" s="17"/>
      <c r="C129" s="18"/>
      <c r="D129" s="6" t="str">
        <f t="shared" si="19"/>
        <v/>
      </c>
      <c r="L129" s="10" t="str">
        <f t="shared" si="20"/>
        <v/>
      </c>
      <c r="M129" s="10" t="str">
        <f t="shared" si="21"/>
        <v/>
      </c>
      <c r="N129" s="10" t="str">
        <f t="shared" si="22"/>
        <v/>
      </c>
      <c r="O129" s="10" t="str">
        <f t="shared" si="23"/>
        <v/>
      </c>
      <c r="R129" s="6" t="str">
        <f t="shared" si="17"/>
        <v/>
      </c>
      <c r="T129" s="1">
        <f t="shared" si="18"/>
        <v>632597.77</v>
      </c>
    </row>
    <row r="130" spans="1:20" x14ac:dyDescent="0.25">
      <c r="A130" s="16"/>
      <c r="B130" s="17"/>
      <c r="C130" s="18"/>
      <c r="D130" s="6" t="str">
        <f t="shared" si="19"/>
        <v/>
      </c>
      <c r="L130" s="10" t="str">
        <f t="shared" si="20"/>
        <v/>
      </c>
      <c r="M130" s="10" t="str">
        <f t="shared" si="21"/>
        <v/>
      </c>
      <c r="N130" s="10" t="str">
        <f t="shared" si="22"/>
        <v/>
      </c>
      <c r="O130" s="10" t="str">
        <f t="shared" si="23"/>
        <v/>
      </c>
      <c r="R130" s="6" t="str">
        <f t="shared" si="17"/>
        <v/>
      </c>
      <c r="T130" s="1">
        <f t="shared" si="18"/>
        <v>632597.77</v>
      </c>
    </row>
    <row r="131" spans="1:20" x14ac:dyDescent="0.25">
      <c r="A131" s="16"/>
      <c r="B131" s="17"/>
      <c r="C131" s="18"/>
      <c r="D131" s="6" t="str">
        <f t="shared" ref="D131:D162" si="24">IF(A131&lt;&gt;"",(SIN((ATAN2((East1-EastN),(North1-NorthN)))-(ATAN2((East1-B131),(North1-C131))))*SQRT((East1-B131)^2+(North1-C131)^2))*1000,"")</f>
        <v/>
      </c>
      <c r="L131" s="10" t="str">
        <f t="shared" ref="L131:L162" si="25">IF(A131&lt;&gt;"",B131-E0,"")</f>
        <v/>
      </c>
      <c r="M131" s="10" t="str">
        <f t="shared" ref="M131:M162" si="26">IF(A131&lt;&gt;"",C131-N0,"")</f>
        <v/>
      </c>
      <c r="N131" s="10" t="str">
        <f t="shared" ref="N131:N162" si="27">IF(A131&lt;&gt;"",L131*M131,"")</f>
        <v/>
      </c>
      <c r="O131" s="10" t="str">
        <f t="shared" ref="O131:O162" si="28">IF(A131&lt;&gt;"",L131^2,"")</f>
        <v/>
      </c>
      <c r="R131" s="6" t="str">
        <f t="shared" si="17"/>
        <v/>
      </c>
      <c r="T131" s="1">
        <f t="shared" si="18"/>
        <v>632597.77</v>
      </c>
    </row>
    <row r="132" spans="1:20" x14ac:dyDescent="0.25">
      <c r="A132" s="16"/>
      <c r="B132" s="17"/>
      <c r="C132" s="18"/>
      <c r="D132" s="6" t="str">
        <f t="shared" si="24"/>
        <v/>
      </c>
      <c r="L132" s="10" t="str">
        <f t="shared" si="25"/>
        <v/>
      </c>
      <c r="M132" s="10" t="str">
        <f t="shared" si="26"/>
        <v/>
      </c>
      <c r="N132" s="10" t="str">
        <f t="shared" si="27"/>
        <v/>
      </c>
      <c r="O132" s="10" t="str">
        <f t="shared" si="28"/>
        <v/>
      </c>
      <c r="R132" s="6" t="str">
        <f t="shared" ref="R132:R195" si="29">IF(A132&lt;&gt;"",1,"")</f>
        <v/>
      </c>
      <c r="T132" s="1">
        <f t="shared" si="18"/>
        <v>632597.77</v>
      </c>
    </row>
    <row r="133" spans="1:20" x14ac:dyDescent="0.25">
      <c r="A133" s="16"/>
      <c r="B133" s="17"/>
      <c r="C133" s="18"/>
      <c r="D133" s="6" t="str">
        <f t="shared" si="24"/>
        <v/>
      </c>
      <c r="L133" s="10" t="str">
        <f t="shared" si="25"/>
        <v/>
      </c>
      <c r="M133" s="10" t="str">
        <f t="shared" si="26"/>
        <v/>
      </c>
      <c r="N133" s="10" t="str">
        <f t="shared" si="27"/>
        <v/>
      </c>
      <c r="O133" s="10" t="str">
        <f t="shared" si="28"/>
        <v/>
      </c>
      <c r="R133" s="6" t="str">
        <f t="shared" si="29"/>
        <v/>
      </c>
      <c r="T133" s="1">
        <f t="shared" ref="T133:T196" si="30">IF(A133&lt;&gt;"",B133,T132)</f>
        <v>632597.77</v>
      </c>
    </row>
    <row r="134" spans="1:20" x14ac:dyDescent="0.25">
      <c r="A134" s="16"/>
      <c r="B134" s="17"/>
      <c r="C134" s="18"/>
      <c r="D134" s="6" t="str">
        <f t="shared" si="24"/>
        <v/>
      </c>
      <c r="L134" s="10" t="str">
        <f t="shared" si="25"/>
        <v/>
      </c>
      <c r="M134" s="10" t="str">
        <f t="shared" si="26"/>
        <v/>
      </c>
      <c r="N134" s="10" t="str">
        <f t="shared" si="27"/>
        <v/>
      </c>
      <c r="O134" s="10" t="str">
        <f t="shared" si="28"/>
        <v/>
      </c>
      <c r="R134" s="6" t="str">
        <f t="shared" si="29"/>
        <v/>
      </c>
      <c r="T134" s="1">
        <f t="shared" si="30"/>
        <v>632597.77</v>
      </c>
    </row>
    <row r="135" spans="1:20" x14ac:dyDescent="0.25">
      <c r="A135" s="16"/>
      <c r="B135" s="17"/>
      <c r="C135" s="18"/>
      <c r="D135" s="6" t="str">
        <f t="shared" si="24"/>
        <v/>
      </c>
      <c r="L135" s="10" t="str">
        <f t="shared" si="25"/>
        <v/>
      </c>
      <c r="M135" s="10" t="str">
        <f t="shared" si="26"/>
        <v/>
      </c>
      <c r="N135" s="10" t="str">
        <f t="shared" si="27"/>
        <v/>
      </c>
      <c r="O135" s="10" t="str">
        <f t="shared" si="28"/>
        <v/>
      </c>
      <c r="R135" s="6" t="str">
        <f t="shared" si="29"/>
        <v/>
      </c>
      <c r="T135" s="1">
        <f t="shared" si="30"/>
        <v>632597.77</v>
      </c>
    </row>
    <row r="136" spans="1:20" x14ac:dyDescent="0.25">
      <c r="A136" s="16"/>
      <c r="B136" s="17"/>
      <c r="C136" s="18"/>
      <c r="D136" s="6" t="str">
        <f t="shared" si="24"/>
        <v/>
      </c>
      <c r="L136" s="10" t="str">
        <f t="shared" si="25"/>
        <v/>
      </c>
      <c r="M136" s="10" t="str">
        <f t="shared" si="26"/>
        <v/>
      </c>
      <c r="N136" s="10" t="str">
        <f t="shared" si="27"/>
        <v/>
      </c>
      <c r="O136" s="10" t="str">
        <f t="shared" si="28"/>
        <v/>
      </c>
      <c r="R136" s="6" t="str">
        <f t="shared" si="29"/>
        <v/>
      </c>
      <c r="T136" s="1">
        <f t="shared" si="30"/>
        <v>632597.77</v>
      </c>
    </row>
    <row r="137" spans="1:20" x14ac:dyDescent="0.25">
      <c r="A137" s="16"/>
      <c r="B137" s="17"/>
      <c r="C137" s="18"/>
      <c r="D137" s="6" t="str">
        <f t="shared" si="24"/>
        <v/>
      </c>
      <c r="L137" s="10" t="str">
        <f t="shared" si="25"/>
        <v/>
      </c>
      <c r="M137" s="10" t="str">
        <f t="shared" si="26"/>
        <v/>
      </c>
      <c r="N137" s="10" t="str">
        <f t="shared" si="27"/>
        <v/>
      </c>
      <c r="O137" s="10" t="str">
        <f t="shared" si="28"/>
        <v/>
      </c>
      <c r="R137" s="6" t="str">
        <f t="shared" si="29"/>
        <v/>
      </c>
      <c r="T137" s="1">
        <f t="shared" si="30"/>
        <v>632597.77</v>
      </c>
    </row>
    <row r="138" spans="1:20" x14ac:dyDescent="0.25">
      <c r="A138" s="16"/>
      <c r="B138" s="17"/>
      <c r="C138" s="18"/>
      <c r="D138" s="6" t="str">
        <f t="shared" si="24"/>
        <v/>
      </c>
      <c r="L138" s="10" t="str">
        <f t="shared" si="25"/>
        <v/>
      </c>
      <c r="M138" s="10" t="str">
        <f t="shared" si="26"/>
        <v/>
      </c>
      <c r="N138" s="10" t="str">
        <f t="shared" si="27"/>
        <v/>
      </c>
      <c r="O138" s="10" t="str">
        <f t="shared" si="28"/>
        <v/>
      </c>
      <c r="R138" s="6" t="str">
        <f t="shared" si="29"/>
        <v/>
      </c>
      <c r="T138" s="1">
        <f t="shared" si="30"/>
        <v>632597.77</v>
      </c>
    </row>
    <row r="139" spans="1:20" x14ac:dyDescent="0.25">
      <c r="A139" s="16"/>
      <c r="B139" s="17"/>
      <c r="C139" s="18"/>
      <c r="D139" s="6" t="str">
        <f t="shared" si="24"/>
        <v/>
      </c>
      <c r="L139" s="10" t="str">
        <f t="shared" si="25"/>
        <v/>
      </c>
      <c r="M139" s="10" t="str">
        <f t="shared" si="26"/>
        <v/>
      </c>
      <c r="N139" s="10" t="str">
        <f t="shared" si="27"/>
        <v/>
      </c>
      <c r="O139" s="10" t="str">
        <f t="shared" si="28"/>
        <v/>
      </c>
      <c r="R139" s="6" t="str">
        <f t="shared" si="29"/>
        <v/>
      </c>
      <c r="T139" s="1">
        <f t="shared" si="30"/>
        <v>632597.77</v>
      </c>
    </row>
    <row r="140" spans="1:20" x14ac:dyDescent="0.25">
      <c r="A140" s="16"/>
      <c r="B140" s="17"/>
      <c r="C140" s="18"/>
      <c r="D140" s="6" t="str">
        <f t="shared" si="24"/>
        <v/>
      </c>
      <c r="L140" s="10" t="str">
        <f t="shared" si="25"/>
        <v/>
      </c>
      <c r="M140" s="10" t="str">
        <f t="shared" si="26"/>
        <v/>
      </c>
      <c r="N140" s="10" t="str">
        <f t="shared" si="27"/>
        <v/>
      </c>
      <c r="O140" s="10" t="str">
        <f t="shared" si="28"/>
        <v/>
      </c>
      <c r="R140" s="6" t="str">
        <f t="shared" si="29"/>
        <v/>
      </c>
      <c r="T140" s="1">
        <f t="shared" si="30"/>
        <v>632597.77</v>
      </c>
    </row>
    <row r="141" spans="1:20" x14ac:dyDescent="0.25">
      <c r="A141" s="16"/>
      <c r="B141" s="17"/>
      <c r="C141" s="18"/>
      <c r="D141" s="6" t="str">
        <f t="shared" si="24"/>
        <v/>
      </c>
      <c r="L141" s="10" t="str">
        <f t="shared" si="25"/>
        <v/>
      </c>
      <c r="M141" s="10" t="str">
        <f t="shared" si="26"/>
        <v/>
      </c>
      <c r="N141" s="10" t="str">
        <f t="shared" si="27"/>
        <v/>
      </c>
      <c r="O141" s="10" t="str">
        <f t="shared" si="28"/>
        <v/>
      </c>
      <c r="R141" s="6" t="str">
        <f t="shared" si="29"/>
        <v/>
      </c>
      <c r="T141" s="1">
        <f t="shared" si="30"/>
        <v>632597.77</v>
      </c>
    </row>
    <row r="142" spans="1:20" x14ac:dyDescent="0.25">
      <c r="A142" s="16"/>
      <c r="B142" s="17"/>
      <c r="C142" s="18"/>
      <c r="D142" s="6" t="str">
        <f t="shared" si="24"/>
        <v/>
      </c>
      <c r="L142" s="10" t="str">
        <f t="shared" si="25"/>
        <v/>
      </c>
      <c r="M142" s="10" t="str">
        <f t="shared" si="26"/>
        <v/>
      </c>
      <c r="N142" s="10" t="str">
        <f t="shared" si="27"/>
        <v/>
      </c>
      <c r="O142" s="10" t="str">
        <f t="shared" si="28"/>
        <v/>
      </c>
      <c r="R142" s="6" t="str">
        <f t="shared" si="29"/>
        <v/>
      </c>
      <c r="T142" s="1">
        <f t="shared" si="30"/>
        <v>632597.77</v>
      </c>
    </row>
    <row r="143" spans="1:20" x14ac:dyDescent="0.25">
      <c r="A143" s="16"/>
      <c r="B143" s="17"/>
      <c r="C143" s="18"/>
      <c r="D143" s="6" t="str">
        <f t="shared" si="24"/>
        <v/>
      </c>
      <c r="L143" s="10" t="str">
        <f t="shared" si="25"/>
        <v/>
      </c>
      <c r="M143" s="10" t="str">
        <f t="shared" si="26"/>
        <v/>
      </c>
      <c r="N143" s="10" t="str">
        <f t="shared" si="27"/>
        <v/>
      </c>
      <c r="O143" s="10" t="str">
        <f t="shared" si="28"/>
        <v/>
      </c>
      <c r="R143" s="6" t="str">
        <f t="shared" si="29"/>
        <v/>
      </c>
      <c r="T143" s="1">
        <f t="shared" si="30"/>
        <v>632597.77</v>
      </c>
    </row>
    <row r="144" spans="1:20" x14ac:dyDescent="0.25">
      <c r="A144" s="16"/>
      <c r="B144" s="17"/>
      <c r="C144" s="18"/>
      <c r="D144" s="6" t="str">
        <f t="shared" si="24"/>
        <v/>
      </c>
      <c r="L144" s="10" t="str">
        <f t="shared" si="25"/>
        <v/>
      </c>
      <c r="M144" s="10" t="str">
        <f t="shared" si="26"/>
        <v/>
      </c>
      <c r="N144" s="10" t="str">
        <f t="shared" si="27"/>
        <v/>
      </c>
      <c r="O144" s="10" t="str">
        <f t="shared" si="28"/>
        <v/>
      </c>
      <c r="R144" s="6" t="str">
        <f t="shared" si="29"/>
        <v/>
      </c>
      <c r="T144" s="1">
        <f t="shared" si="30"/>
        <v>632597.77</v>
      </c>
    </row>
    <row r="145" spans="1:20" x14ac:dyDescent="0.25">
      <c r="A145" s="16"/>
      <c r="B145" s="17"/>
      <c r="C145" s="18"/>
      <c r="D145" s="6" t="str">
        <f t="shared" si="24"/>
        <v/>
      </c>
      <c r="L145" s="10" t="str">
        <f t="shared" si="25"/>
        <v/>
      </c>
      <c r="M145" s="10" t="str">
        <f t="shared" si="26"/>
        <v/>
      </c>
      <c r="N145" s="10" t="str">
        <f t="shared" si="27"/>
        <v/>
      </c>
      <c r="O145" s="10" t="str">
        <f t="shared" si="28"/>
        <v/>
      </c>
      <c r="R145" s="6" t="str">
        <f t="shared" si="29"/>
        <v/>
      </c>
      <c r="T145" s="1">
        <f t="shared" si="30"/>
        <v>632597.77</v>
      </c>
    </row>
    <row r="146" spans="1:20" x14ac:dyDescent="0.25">
      <c r="A146" s="16"/>
      <c r="B146" s="17"/>
      <c r="C146" s="18"/>
      <c r="D146" s="6" t="str">
        <f t="shared" si="24"/>
        <v/>
      </c>
      <c r="L146" s="10" t="str">
        <f t="shared" si="25"/>
        <v/>
      </c>
      <c r="M146" s="10" t="str">
        <f t="shared" si="26"/>
        <v/>
      </c>
      <c r="N146" s="10" t="str">
        <f t="shared" si="27"/>
        <v/>
      </c>
      <c r="O146" s="10" t="str">
        <f t="shared" si="28"/>
        <v/>
      </c>
      <c r="R146" s="6" t="str">
        <f t="shared" si="29"/>
        <v/>
      </c>
      <c r="T146" s="1">
        <f t="shared" si="30"/>
        <v>632597.77</v>
      </c>
    </row>
    <row r="147" spans="1:20" x14ac:dyDescent="0.25">
      <c r="A147" s="16"/>
      <c r="B147" s="17"/>
      <c r="C147" s="18"/>
      <c r="D147" s="6" t="str">
        <f t="shared" si="24"/>
        <v/>
      </c>
      <c r="L147" s="10" t="str">
        <f t="shared" si="25"/>
        <v/>
      </c>
      <c r="M147" s="10" t="str">
        <f t="shared" si="26"/>
        <v/>
      </c>
      <c r="N147" s="10" t="str">
        <f t="shared" si="27"/>
        <v/>
      </c>
      <c r="O147" s="10" t="str">
        <f t="shared" si="28"/>
        <v/>
      </c>
      <c r="R147" s="6" t="str">
        <f t="shared" si="29"/>
        <v/>
      </c>
      <c r="T147" s="1">
        <f t="shared" si="30"/>
        <v>632597.77</v>
      </c>
    </row>
    <row r="148" spans="1:20" x14ac:dyDescent="0.25">
      <c r="A148" s="16"/>
      <c r="B148" s="17"/>
      <c r="C148" s="18"/>
      <c r="D148" s="6" t="str">
        <f t="shared" si="24"/>
        <v/>
      </c>
      <c r="L148" s="10" t="str">
        <f t="shared" si="25"/>
        <v/>
      </c>
      <c r="M148" s="10" t="str">
        <f t="shared" si="26"/>
        <v/>
      </c>
      <c r="N148" s="10" t="str">
        <f t="shared" si="27"/>
        <v/>
      </c>
      <c r="O148" s="10" t="str">
        <f t="shared" si="28"/>
        <v/>
      </c>
      <c r="R148" s="6" t="str">
        <f t="shared" si="29"/>
        <v/>
      </c>
      <c r="T148" s="1">
        <f t="shared" si="30"/>
        <v>632597.77</v>
      </c>
    </row>
    <row r="149" spans="1:20" x14ac:dyDescent="0.25">
      <c r="A149" s="16"/>
      <c r="B149" s="17"/>
      <c r="C149" s="18"/>
      <c r="D149" s="6" t="str">
        <f t="shared" si="24"/>
        <v/>
      </c>
      <c r="L149" s="10" t="str">
        <f t="shared" si="25"/>
        <v/>
      </c>
      <c r="M149" s="10" t="str">
        <f t="shared" si="26"/>
        <v/>
      </c>
      <c r="N149" s="10" t="str">
        <f t="shared" si="27"/>
        <v/>
      </c>
      <c r="O149" s="10" t="str">
        <f t="shared" si="28"/>
        <v/>
      </c>
      <c r="R149" s="6" t="str">
        <f t="shared" si="29"/>
        <v/>
      </c>
      <c r="T149" s="1">
        <f t="shared" si="30"/>
        <v>632597.77</v>
      </c>
    </row>
    <row r="150" spans="1:20" x14ac:dyDescent="0.25">
      <c r="A150" s="16"/>
      <c r="B150" s="17"/>
      <c r="C150" s="18"/>
      <c r="D150" s="6" t="str">
        <f t="shared" si="24"/>
        <v/>
      </c>
      <c r="L150" s="10" t="str">
        <f t="shared" si="25"/>
        <v/>
      </c>
      <c r="M150" s="10" t="str">
        <f t="shared" si="26"/>
        <v/>
      </c>
      <c r="N150" s="10" t="str">
        <f t="shared" si="27"/>
        <v/>
      </c>
      <c r="O150" s="10" t="str">
        <f t="shared" si="28"/>
        <v/>
      </c>
      <c r="R150" s="6" t="str">
        <f t="shared" si="29"/>
        <v/>
      </c>
      <c r="T150" s="1">
        <f t="shared" si="30"/>
        <v>632597.77</v>
      </c>
    </row>
    <row r="151" spans="1:20" x14ac:dyDescent="0.25">
      <c r="A151" s="16"/>
      <c r="B151" s="17"/>
      <c r="C151" s="18"/>
      <c r="D151" s="6" t="str">
        <f t="shared" si="24"/>
        <v/>
      </c>
      <c r="L151" s="10" t="str">
        <f t="shared" si="25"/>
        <v/>
      </c>
      <c r="M151" s="10" t="str">
        <f t="shared" si="26"/>
        <v/>
      </c>
      <c r="N151" s="10" t="str">
        <f t="shared" si="27"/>
        <v/>
      </c>
      <c r="O151" s="10" t="str">
        <f t="shared" si="28"/>
        <v/>
      </c>
      <c r="R151" s="6" t="str">
        <f t="shared" si="29"/>
        <v/>
      </c>
      <c r="T151" s="1">
        <f t="shared" si="30"/>
        <v>632597.77</v>
      </c>
    </row>
    <row r="152" spans="1:20" x14ac:dyDescent="0.25">
      <c r="A152" s="16"/>
      <c r="B152" s="17"/>
      <c r="C152" s="18"/>
      <c r="D152" s="6" t="str">
        <f t="shared" si="24"/>
        <v/>
      </c>
      <c r="L152" s="10" t="str">
        <f t="shared" si="25"/>
        <v/>
      </c>
      <c r="M152" s="10" t="str">
        <f t="shared" si="26"/>
        <v/>
      </c>
      <c r="N152" s="10" t="str">
        <f t="shared" si="27"/>
        <v/>
      </c>
      <c r="O152" s="10" t="str">
        <f t="shared" si="28"/>
        <v/>
      </c>
      <c r="R152" s="6" t="str">
        <f t="shared" si="29"/>
        <v/>
      </c>
      <c r="T152" s="1">
        <f t="shared" si="30"/>
        <v>632597.77</v>
      </c>
    </row>
    <row r="153" spans="1:20" x14ac:dyDescent="0.25">
      <c r="A153" s="16"/>
      <c r="B153" s="17"/>
      <c r="C153" s="18"/>
      <c r="D153" s="6" t="str">
        <f t="shared" si="24"/>
        <v/>
      </c>
      <c r="L153" s="10" t="str">
        <f t="shared" si="25"/>
        <v/>
      </c>
      <c r="M153" s="10" t="str">
        <f t="shared" si="26"/>
        <v/>
      </c>
      <c r="N153" s="10" t="str">
        <f t="shared" si="27"/>
        <v/>
      </c>
      <c r="O153" s="10" t="str">
        <f t="shared" si="28"/>
        <v/>
      </c>
      <c r="R153" s="6" t="str">
        <f t="shared" si="29"/>
        <v/>
      </c>
      <c r="T153" s="1">
        <f t="shared" si="30"/>
        <v>632597.77</v>
      </c>
    </row>
    <row r="154" spans="1:20" x14ac:dyDescent="0.25">
      <c r="A154" s="16"/>
      <c r="B154" s="17"/>
      <c r="C154" s="18"/>
      <c r="D154" s="6" t="str">
        <f t="shared" si="24"/>
        <v/>
      </c>
      <c r="L154" s="10" t="str">
        <f t="shared" si="25"/>
        <v/>
      </c>
      <c r="M154" s="10" t="str">
        <f t="shared" si="26"/>
        <v/>
      </c>
      <c r="N154" s="10" t="str">
        <f t="shared" si="27"/>
        <v/>
      </c>
      <c r="O154" s="10" t="str">
        <f t="shared" si="28"/>
        <v/>
      </c>
      <c r="R154" s="6" t="str">
        <f t="shared" si="29"/>
        <v/>
      </c>
      <c r="T154" s="1">
        <f t="shared" si="30"/>
        <v>632597.77</v>
      </c>
    </row>
    <row r="155" spans="1:20" x14ac:dyDescent="0.25">
      <c r="A155" s="16"/>
      <c r="B155" s="17"/>
      <c r="C155" s="18"/>
      <c r="D155" s="6" t="str">
        <f t="shared" si="24"/>
        <v/>
      </c>
      <c r="L155" s="10" t="str">
        <f t="shared" si="25"/>
        <v/>
      </c>
      <c r="M155" s="10" t="str">
        <f t="shared" si="26"/>
        <v/>
      </c>
      <c r="N155" s="10" t="str">
        <f t="shared" si="27"/>
        <v/>
      </c>
      <c r="O155" s="10" t="str">
        <f t="shared" si="28"/>
        <v/>
      </c>
      <c r="R155" s="6" t="str">
        <f t="shared" si="29"/>
        <v/>
      </c>
      <c r="T155" s="1">
        <f t="shared" si="30"/>
        <v>632597.77</v>
      </c>
    </row>
    <row r="156" spans="1:20" x14ac:dyDescent="0.25">
      <c r="A156" s="16"/>
      <c r="B156" s="17"/>
      <c r="C156" s="18"/>
      <c r="D156" s="6" t="str">
        <f t="shared" si="24"/>
        <v/>
      </c>
      <c r="L156" s="10" t="str">
        <f t="shared" si="25"/>
        <v/>
      </c>
      <c r="M156" s="10" t="str">
        <f t="shared" si="26"/>
        <v/>
      </c>
      <c r="N156" s="10" t="str">
        <f t="shared" si="27"/>
        <v/>
      </c>
      <c r="O156" s="10" t="str">
        <f t="shared" si="28"/>
        <v/>
      </c>
      <c r="R156" s="6" t="str">
        <f t="shared" si="29"/>
        <v/>
      </c>
      <c r="T156" s="1">
        <f t="shared" si="30"/>
        <v>632597.77</v>
      </c>
    </row>
    <row r="157" spans="1:20" x14ac:dyDescent="0.25">
      <c r="A157" s="16"/>
      <c r="B157" s="17"/>
      <c r="C157" s="18"/>
      <c r="D157" s="6" t="str">
        <f t="shared" si="24"/>
        <v/>
      </c>
      <c r="L157" s="10" t="str">
        <f t="shared" si="25"/>
        <v/>
      </c>
      <c r="M157" s="10" t="str">
        <f t="shared" si="26"/>
        <v/>
      </c>
      <c r="N157" s="10" t="str">
        <f t="shared" si="27"/>
        <v/>
      </c>
      <c r="O157" s="10" t="str">
        <f t="shared" si="28"/>
        <v/>
      </c>
      <c r="R157" s="6" t="str">
        <f t="shared" si="29"/>
        <v/>
      </c>
      <c r="T157" s="1">
        <f t="shared" si="30"/>
        <v>632597.77</v>
      </c>
    </row>
    <row r="158" spans="1:20" x14ac:dyDescent="0.25">
      <c r="A158" s="16"/>
      <c r="B158" s="17"/>
      <c r="C158" s="18"/>
      <c r="D158" s="6" t="str">
        <f t="shared" si="24"/>
        <v/>
      </c>
      <c r="L158" s="10" t="str">
        <f t="shared" si="25"/>
        <v/>
      </c>
      <c r="M158" s="10" t="str">
        <f t="shared" si="26"/>
        <v/>
      </c>
      <c r="N158" s="10" t="str">
        <f t="shared" si="27"/>
        <v/>
      </c>
      <c r="O158" s="10" t="str">
        <f t="shared" si="28"/>
        <v/>
      </c>
      <c r="R158" s="6" t="str">
        <f t="shared" si="29"/>
        <v/>
      </c>
      <c r="T158" s="1">
        <f t="shared" si="30"/>
        <v>632597.77</v>
      </c>
    </row>
    <row r="159" spans="1:20" x14ac:dyDescent="0.25">
      <c r="A159" s="16"/>
      <c r="B159" s="17"/>
      <c r="C159" s="18"/>
      <c r="D159" s="6" t="str">
        <f t="shared" si="24"/>
        <v/>
      </c>
      <c r="L159" s="10" t="str">
        <f t="shared" si="25"/>
        <v/>
      </c>
      <c r="M159" s="10" t="str">
        <f t="shared" si="26"/>
        <v/>
      </c>
      <c r="N159" s="10" t="str">
        <f t="shared" si="27"/>
        <v/>
      </c>
      <c r="O159" s="10" t="str">
        <f t="shared" si="28"/>
        <v/>
      </c>
      <c r="R159" s="6" t="str">
        <f t="shared" si="29"/>
        <v/>
      </c>
      <c r="T159" s="1">
        <f t="shared" si="30"/>
        <v>632597.77</v>
      </c>
    </row>
    <row r="160" spans="1:20" x14ac:dyDescent="0.25">
      <c r="A160" s="16"/>
      <c r="B160" s="17"/>
      <c r="C160" s="18"/>
      <c r="D160" s="6" t="str">
        <f t="shared" si="24"/>
        <v/>
      </c>
      <c r="L160" s="10" t="str">
        <f t="shared" si="25"/>
        <v/>
      </c>
      <c r="M160" s="10" t="str">
        <f t="shared" si="26"/>
        <v/>
      </c>
      <c r="N160" s="10" t="str">
        <f t="shared" si="27"/>
        <v/>
      </c>
      <c r="O160" s="10" t="str">
        <f t="shared" si="28"/>
        <v/>
      </c>
      <c r="R160" s="6" t="str">
        <f t="shared" si="29"/>
        <v/>
      </c>
      <c r="T160" s="1">
        <f t="shared" si="30"/>
        <v>632597.77</v>
      </c>
    </row>
    <row r="161" spans="1:20" x14ac:dyDescent="0.25">
      <c r="A161" s="16"/>
      <c r="B161" s="17"/>
      <c r="C161" s="18"/>
      <c r="D161" s="6" t="str">
        <f t="shared" si="24"/>
        <v/>
      </c>
      <c r="L161" s="10" t="str">
        <f t="shared" si="25"/>
        <v/>
      </c>
      <c r="M161" s="10" t="str">
        <f t="shared" si="26"/>
        <v/>
      </c>
      <c r="N161" s="10" t="str">
        <f t="shared" si="27"/>
        <v/>
      </c>
      <c r="O161" s="10" t="str">
        <f t="shared" si="28"/>
        <v/>
      </c>
      <c r="R161" s="6" t="str">
        <f t="shared" si="29"/>
        <v/>
      </c>
      <c r="T161" s="1">
        <f t="shared" si="30"/>
        <v>632597.77</v>
      </c>
    </row>
    <row r="162" spans="1:20" x14ac:dyDescent="0.25">
      <c r="A162" s="16"/>
      <c r="B162" s="17"/>
      <c r="C162" s="18"/>
      <c r="D162" s="6" t="str">
        <f t="shared" si="24"/>
        <v/>
      </c>
      <c r="L162" s="10" t="str">
        <f t="shared" si="25"/>
        <v/>
      </c>
      <c r="M162" s="10" t="str">
        <f t="shared" si="26"/>
        <v/>
      </c>
      <c r="N162" s="10" t="str">
        <f t="shared" si="27"/>
        <v/>
      </c>
      <c r="O162" s="10" t="str">
        <f t="shared" si="28"/>
        <v/>
      </c>
      <c r="R162" s="6" t="str">
        <f t="shared" si="29"/>
        <v/>
      </c>
      <c r="T162" s="1">
        <f t="shared" si="30"/>
        <v>632597.77</v>
      </c>
    </row>
    <row r="163" spans="1:20" x14ac:dyDescent="0.25">
      <c r="A163" s="16"/>
      <c r="B163" s="17"/>
      <c r="C163" s="18"/>
      <c r="D163" s="6" t="str">
        <f t="shared" ref="D163:D194" si="31">IF(A163&lt;&gt;"",(SIN((ATAN2((East1-EastN),(North1-NorthN)))-(ATAN2((East1-B163),(North1-C163))))*SQRT((East1-B163)^2+(North1-C163)^2))*1000,"")</f>
        <v/>
      </c>
      <c r="L163" s="10" t="str">
        <f t="shared" ref="L163:L194" si="32">IF(A163&lt;&gt;"",B163-E0,"")</f>
        <v/>
      </c>
      <c r="M163" s="10" t="str">
        <f t="shared" ref="M163:M194" si="33">IF(A163&lt;&gt;"",C163-N0,"")</f>
        <v/>
      </c>
      <c r="N163" s="10" t="str">
        <f t="shared" ref="N163:N194" si="34">IF(A163&lt;&gt;"",L163*M163,"")</f>
        <v/>
      </c>
      <c r="O163" s="10" t="str">
        <f t="shared" ref="O163:O194" si="35">IF(A163&lt;&gt;"",L163^2,"")</f>
        <v/>
      </c>
      <c r="R163" s="6" t="str">
        <f t="shared" si="29"/>
        <v/>
      </c>
      <c r="T163" s="1">
        <f t="shared" si="30"/>
        <v>632597.77</v>
      </c>
    </row>
    <row r="164" spans="1:20" x14ac:dyDescent="0.25">
      <c r="A164" s="16"/>
      <c r="B164" s="17"/>
      <c r="C164" s="18"/>
      <c r="D164" s="6" t="str">
        <f t="shared" si="31"/>
        <v/>
      </c>
      <c r="L164" s="10" t="str">
        <f t="shared" si="32"/>
        <v/>
      </c>
      <c r="M164" s="10" t="str">
        <f t="shared" si="33"/>
        <v/>
      </c>
      <c r="N164" s="10" t="str">
        <f t="shared" si="34"/>
        <v/>
      </c>
      <c r="O164" s="10" t="str">
        <f t="shared" si="35"/>
        <v/>
      </c>
      <c r="R164" s="6" t="str">
        <f t="shared" si="29"/>
        <v/>
      </c>
      <c r="T164" s="1">
        <f t="shared" si="30"/>
        <v>632597.77</v>
      </c>
    </row>
    <row r="165" spans="1:20" x14ac:dyDescent="0.25">
      <c r="A165" s="16"/>
      <c r="B165" s="17"/>
      <c r="C165" s="18"/>
      <c r="D165" s="6" t="str">
        <f t="shared" si="31"/>
        <v/>
      </c>
      <c r="L165" s="10" t="str">
        <f t="shared" si="32"/>
        <v/>
      </c>
      <c r="M165" s="10" t="str">
        <f t="shared" si="33"/>
        <v/>
      </c>
      <c r="N165" s="10" t="str">
        <f t="shared" si="34"/>
        <v/>
      </c>
      <c r="O165" s="10" t="str">
        <f t="shared" si="35"/>
        <v/>
      </c>
      <c r="R165" s="6" t="str">
        <f t="shared" si="29"/>
        <v/>
      </c>
      <c r="T165" s="1">
        <f t="shared" si="30"/>
        <v>632597.77</v>
      </c>
    </row>
    <row r="166" spans="1:20" x14ac:dyDescent="0.25">
      <c r="A166" s="16"/>
      <c r="B166" s="17"/>
      <c r="C166" s="18"/>
      <c r="D166" s="6" t="str">
        <f t="shared" si="31"/>
        <v/>
      </c>
      <c r="L166" s="10" t="str">
        <f t="shared" si="32"/>
        <v/>
      </c>
      <c r="M166" s="10" t="str">
        <f t="shared" si="33"/>
        <v/>
      </c>
      <c r="N166" s="10" t="str">
        <f t="shared" si="34"/>
        <v/>
      </c>
      <c r="O166" s="10" t="str">
        <f t="shared" si="35"/>
        <v/>
      </c>
      <c r="R166" s="6" t="str">
        <f t="shared" si="29"/>
        <v/>
      </c>
      <c r="T166" s="1">
        <f t="shared" si="30"/>
        <v>632597.77</v>
      </c>
    </row>
    <row r="167" spans="1:20" x14ac:dyDescent="0.25">
      <c r="A167" s="16"/>
      <c r="B167" s="17"/>
      <c r="C167" s="18"/>
      <c r="D167" s="6" t="str">
        <f t="shared" si="31"/>
        <v/>
      </c>
      <c r="L167" s="10" t="str">
        <f t="shared" si="32"/>
        <v/>
      </c>
      <c r="M167" s="10" t="str">
        <f t="shared" si="33"/>
        <v/>
      </c>
      <c r="N167" s="10" t="str">
        <f t="shared" si="34"/>
        <v/>
      </c>
      <c r="O167" s="10" t="str">
        <f t="shared" si="35"/>
        <v/>
      </c>
      <c r="R167" s="6" t="str">
        <f t="shared" si="29"/>
        <v/>
      </c>
      <c r="T167" s="1">
        <f t="shared" si="30"/>
        <v>632597.77</v>
      </c>
    </row>
    <row r="168" spans="1:20" x14ac:dyDescent="0.25">
      <c r="A168" s="16"/>
      <c r="B168" s="17"/>
      <c r="C168" s="18"/>
      <c r="D168" s="6" t="str">
        <f t="shared" si="31"/>
        <v/>
      </c>
      <c r="L168" s="10" t="str">
        <f t="shared" si="32"/>
        <v/>
      </c>
      <c r="M168" s="10" t="str">
        <f t="shared" si="33"/>
        <v/>
      </c>
      <c r="N168" s="10" t="str">
        <f t="shared" si="34"/>
        <v/>
      </c>
      <c r="O168" s="10" t="str">
        <f t="shared" si="35"/>
        <v/>
      </c>
      <c r="R168" s="6" t="str">
        <f t="shared" si="29"/>
        <v/>
      </c>
      <c r="T168" s="1">
        <f t="shared" si="30"/>
        <v>632597.77</v>
      </c>
    </row>
    <row r="169" spans="1:20" x14ac:dyDescent="0.25">
      <c r="A169" s="16"/>
      <c r="B169" s="17"/>
      <c r="C169" s="18"/>
      <c r="D169" s="6" t="str">
        <f t="shared" si="31"/>
        <v/>
      </c>
      <c r="L169" s="10" t="str">
        <f t="shared" si="32"/>
        <v/>
      </c>
      <c r="M169" s="10" t="str">
        <f t="shared" si="33"/>
        <v/>
      </c>
      <c r="N169" s="10" t="str">
        <f t="shared" si="34"/>
        <v/>
      </c>
      <c r="O169" s="10" t="str">
        <f t="shared" si="35"/>
        <v/>
      </c>
      <c r="R169" s="6" t="str">
        <f t="shared" si="29"/>
        <v/>
      </c>
      <c r="T169" s="1">
        <f t="shared" si="30"/>
        <v>632597.77</v>
      </c>
    </row>
    <row r="170" spans="1:20" x14ac:dyDescent="0.25">
      <c r="A170" s="16"/>
      <c r="B170" s="17"/>
      <c r="C170" s="18"/>
      <c r="D170" s="6" t="str">
        <f t="shared" si="31"/>
        <v/>
      </c>
      <c r="L170" s="10" t="str">
        <f t="shared" si="32"/>
        <v/>
      </c>
      <c r="M170" s="10" t="str">
        <f t="shared" si="33"/>
        <v/>
      </c>
      <c r="N170" s="10" t="str">
        <f t="shared" si="34"/>
        <v/>
      </c>
      <c r="O170" s="10" t="str">
        <f t="shared" si="35"/>
        <v/>
      </c>
      <c r="R170" s="6" t="str">
        <f t="shared" si="29"/>
        <v/>
      </c>
      <c r="T170" s="1">
        <f t="shared" si="30"/>
        <v>632597.77</v>
      </c>
    </row>
    <row r="171" spans="1:20" x14ac:dyDescent="0.25">
      <c r="A171" s="16"/>
      <c r="B171" s="17"/>
      <c r="C171" s="18"/>
      <c r="D171" s="6" t="str">
        <f t="shared" si="31"/>
        <v/>
      </c>
      <c r="L171" s="10" t="str">
        <f t="shared" si="32"/>
        <v/>
      </c>
      <c r="M171" s="10" t="str">
        <f t="shared" si="33"/>
        <v/>
      </c>
      <c r="N171" s="10" t="str">
        <f t="shared" si="34"/>
        <v/>
      </c>
      <c r="O171" s="10" t="str">
        <f t="shared" si="35"/>
        <v/>
      </c>
      <c r="R171" s="6" t="str">
        <f t="shared" si="29"/>
        <v/>
      </c>
      <c r="T171" s="1">
        <f t="shared" si="30"/>
        <v>632597.77</v>
      </c>
    </row>
    <row r="172" spans="1:20" x14ac:dyDescent="0.25">
      <c r="A172" s="16"/>
      <c r="B172" s="17"/>
      <c r="C172" s="18"/>
      <c r="D172" s="6" t="str">
        <f t="shared" si="31"/>
        <v/>
      </c>
      <c r="L172" s="10" t="str">
        <f t="shared" si="32"/>
        <v/>
      </c>
      <c r="M172" s="10" t="str">
        <f t="shared" si="33"/>
        <v/>
      </c>
      <c r="N172" s="10" t="str">
        <f t="shared" si="34"/>
        <v/>
      </c>
      <c r="O172" s="10" t="str">
        <f t="shared" si="35"/>
        <v/>
      </c>
      <c r="R172" s="6" t="str">
        <f t="shared" si="29"/>
        <v/>
      </c>
      <c r="T172" s="1">
        <f t="shared" si="30"/>
        <v>632597.77</v>
      </c>
    </row>
    <row r="173" spans="1:20" x14ac:dyDescent="0.25">
      <c r="A173" s="16"/>
      <c r="B173" s="17"/>
      <c r="C173" s="18"/>
      <c r="D173" s="6" t="str">
        <f t="shared" si="31"/>
        <v/>
      </c>
      <c r="L173" s="10" t="str">
        <f t="shared" si="32"/>
        <v/>
      </c>
      <c r="M173" s="10" t="str">
        <f t="shared" si="33"/>
        <v/>
      </c>
      <c r="N173" s="10" t="str">
        <f t="shared" si="34"/>
        <v/>
      </c>
      <c r="O173" s="10" t="str">
        <f t="shared" si="35"/>
        <v/>
      </c>
      <c r="R173" s="6" t="str">
        <f t="shared" si="29"/>
        <v/>
      </c>
      <c r="T173" s="1">
        <f t="shared" si="30"/>
        <v>632597.77</v>
      </c>
    </row>
    <row r="174" spans="1:20" x14ac:dyDescent="0.25">
      <c r="A174" s="16"/>
      <c r="B174" s="17"/>
      <c r="C174" s="18"/>
      <c r="D174" s="6" t="str">
        <f t="shared" si="31"/>
        <v/>
      </c>
      <c r="L174" s="10" t="str">
        <f t="shared" si="32"/>
        <v/>
      </c>
      <c r="M174" s="10" t="str">
        <f t="shared" si="33"/>
        <v/>
      </c>
      <c r="N174" s="10" t="str">
        <f t="shared" si="34"/>
        <v/>
      </c>
      <c r="O174" s="10" t="str">
        <f t="shared" si="35"/>
        <v/>
      </c>
      <c r="R174" s="6" t="str">
        <f t="shared" si="29"/>
        <v/>
      </c>
      <c r="T174" s="1">
        <f t="shared" si="30"/>
        <v>632597.77</v>
      </c>
    </row>
    <row r="175" spans="1:20" x14ac:dyDescent="0.25">
      <c r="A175" s="16"/>
      <c r="B175" s="17"/>
      <c r="C175" s="18"/>
      <c r="D175" s="6" t="str">
        <f t="shared" si="31"/>
        <v/>
      </c>
      <c r="L175" s="10" t="str">
        <f t="shared" si="32"/>
        <v/>
      </c>
      <c r="M175" s="10" t="str">
        <f t="shared" si="33"/>
        <v/>
      </c>
      <c r="N175" s="10" t="str">
        <f t="shared" si="34"/>
        <v/>
      </c>
      <c r="O175" s="10" t="str">
        <f t="shared" si="35"/>
        <v/>
      </c>
      <c r="R175" s="6" t="str">
        <f t="shared" si="29"/>
        <v/>
      </c>
      <c r="T175" s="1">
        <f t="shared" si="30"/>
        <v>632597.77</v>
      </c>
    </row>
    <row r="176" spans="1:20" x14ac:dyDescent="0.25">
      <c r="A176" s="16"/>
      <c r="B176" s="17"/>
      <c r="C176" s="18"/>
      <c r="D176" s="6" t="str">
        <f t="shared" si="31"/>
        <v/>
      </c>
      <c r="L176" s="10" t="str">
        <f t="shared" si="32"/>
        <v/>
      </c>
      <c r="M176" s="10" t="str">
        <f t="shared" si="33"/>
        <v/>
      </c>
      <c r="N176" s="10" t="str">
        <f t="shared" si="34"/>
        <v/>
      </c>
      <c r="O176" s="10" t="str">
        <f t="shared" si="35"/>
        <v/>
      </c>
      <c r="R176" s="6" t="str">
        <f t="shared" si="29"/>
        <v/>
      </c>
      <c r="T176" s="1">
        <f t="shared" si="30"/>
        <v>632597.77</v>
      </c>
    </row>
    <row r="177" spans="1:20" x14ac:dyDescent="0.25">
      <c r="A177" s="16"/>
      <c r="B177" s="17"/>
      <c r="C177" s="18"/>
      <c r="D177" s="6" t="str">
        <f t="shared" si="31"/>
        <v/>
      </c>
      <c r="L177" s="10" t="str">
        <f t="shared" si="32"/>
        <v/>
      </c>
      <c r="M177" s="10" t="str">
        <f t="shared" si="33"/>
        <v/>
      </c>
      <c r="N177" s="10" t="str">
        <f t="shared" si="34"/>
        <v/>
      </c>
      <c r="O177" s="10" t="str">
        <f t="shared" si="35"/>
        <v/>
      </c>
      <c r="R177" s="6" t="str">
        <f t="shared" si="29"/>
        <v/>
      </c>
      <c r="T177" s="1">
        <f t="shared" si="30"/>
        <v>632597.77</v>
      </c>
    </row>
    <row r="178" spans="1:20" x14ac:dyDescent="0.25">
      <c r="A178" s="16"/>
      <c r="B178" s="17"/>
      <c r="C178" s="18"/>
      <c r="D178" s="6" t="str">
        <f t="shared" si="31"/>
        <v/>
      </c>
      <c r="L178" s="10" t="str">
        <f t="shared" si="32"/>
        <v/>
      </c>
      <c r="M178" s="10" t="str">
        <f t="shared" si="33"/>
        <v/>
      </c>
      <c r="N178" s="10" t="str">
        <f t="shared" si="34"/>
        <v/>
      </c>
      <c r="O178" s="10" t="str">
        <f t="shared" si="35"/>
        <v/>
      </c>
      <c r="R178" s="6" t="str">
        <f t="shared" si="29"/>
        <v/>
      </c>
      <c r="T178" s="1">
        <f t="shared" si="30"/>
        <v>632597.77</v>
      </c>
    </row>
    <row r="179" spans="1:20" x14ac:dyDescent="0.25">
      <c r="A179" s="16"/>
      <c r="B179" s="17"/>
      <c r="C179" s="18"/>
      <c r="D179" s="6" t="str">
        <f t="shared" si="31"/>
        <v/>
      </c>
      <c r="L179" s="10" t="str">
        <f t="shared" si="32"/>
        <v/>
      </c>
      <c r="M179" s="10" t="str">
        <f t="shared" si="33"/>
        <v/>
      </c>
      <c r="N179" s="10" t="str">
        <f t="shared" si="34"/>
        <v/>
      </c>
      <c r="O179" s="10" t="str">
        <f t="shared" si="35"/>
        <v/>
      </c>
      <c r="R179" s="6" t="str">
        <f t="shared" si="29"/>
        <v/>
      </c>
      <c r="T179" s="1">
        <f t="shared" si="30"/>
        <v>632597.77</v>
      </c>
    </row>
    <row r="180" spans="1:20" x14ac:dyDescent="0.25">
      <c r="A180" s="16"/>
      <c r="B180" s="17"/>
      <c r="C180" s="18"/>
      <c r="D180" s="6" t="str">
        <f t="shared" si="31"/>
        <v/>
      </c>
      <c r="L180" s="10" t="str">
        <f t="shared" si="32"/>
        <v/>
      </c>
      <c r="M180" s="10" t="str">
        <f t="shared" si="33"/>
        <v/>
      </c>
      <c r="N180" s="10" t="str">
        <f t="shared" si="34"/>
        <v/>
      </c>
      <c r="O180" s="10" t="str">
        <f t="shared" si="35"/>
        <v/>
      </c>
      <c r="R180" s="6" t="str">
        <f t="shared" si="29"/>
        <v/>
      </c>
      <c r="T180" s="1">
        <f t="shared" si="30"/>
        <v>632597.77</v>
      </c>
    </row>
    <row r="181" spans="1:20" x14ac:dyDescent="0.25">
      <c r="A181" s="16"/>
      <c r="B181" s="17"/>
      <c r="C181" s="18"/>
      <c r="D181" s="6" t="str">
        <f t="shared" si="31"/>
        <v/>
      </c>
      <c r="L181" s="10" t="str">
        <f t="shared" si="32"/>
        <v/>
      </c>
      <c r="M181" s="10" t="str">
        <f t="shared" si="33"/>
        <v/>
      </c>
      <c r="N181" s="10" t="str">
        <f t="shared" si="34"/>
        <v/>
      </c>
      <c r="O181" s="10" t="str">
        <f t="shared" si="35"/>
        <v/>
      </c>
      <c r="R181" s="6" t="str">
        <f t="shared" si="29"/>
        <v/>
      </c>
      <c r="T181" s="1">
        <f t="shared" si="30"/>
        <v>632597.77</v>
      </c>
    </row>
    <row r="182" spans="1:20" x14ac:dyDescent="0.25">
      <c r="A182" s="16"/>
      <c r="B182" s="17"/>
      <c r="C182" s="18"/>
      <c r="D182" s="6" t="str">
        <f t="shared" si="31"/>
        <v/>
      </c>
      <c r="L182" s="10" t="str">
        <f t="shared" si="32"/>
        <v/>
      </c>
      <c r="M182" s="10" t="str">
        <f t="shared" si="33"/>
        <v/>
      </c>
      <c r="N182" s="10" t="str">
        <f t="shared" si="34"/>
        <v/>
      </c>
      <c r="O182" s="10" t="str">
        <f t="shared" si="35"/>
        <v/>
      </c>
      <c r="R182" s="6" t="str">
        <f t="shared" si="29"/>
        <v/>
      </c>
      <c r="T182" s="1">
        <f t="shared" si="30"/>
        <v>632597.77</v>
      </c>
    </row>
    <row r="183" spans="1:20" x14ac:dyDescent="0.25">
      <c r="A183" s="16"/>
      <c r="B183" s="17"/>
      <c r="C183" s="18"/>
      <c r="D183" s="6" t="str">
        <f t="shared" si="31"/>
        <v/>
      </c>
      <c r="L183" s="10" t="str">
        <f t="shared" si="32"/>
        <v/>
      </c>
      <c r="M183" s="10" t="str">
        <f t="shared" si="33"/>
        <v/>
      </c>
      <c r="N183" s="10" t="str">
        <f t="shared" si="34"/>
        <v/>
      </c>
      <c r="O183" s="10" t="str">
        <f t="shared" si="35"/>
        <v/>
      </c>
      <c r="R183" s="6" t="str">
        <f t="shared" si="29"/>
        <v/>
      </c>
      <c r="T183" s="1">
        <f t="shared" si="30"/>
        <v>632597.77</v>
      </c>
    </row>
    <row r="184" spans="1:20" x14ac:dyDescent="0.25">
      <c r="A184" s="16"/>
      <c r="B184" s="17"/>
      <c r="C184" s="18"/>
      <c r="D184" s="6" t="str">
        <f t="shared" si="31"/>
        <v/>
      </c>
      <c r="L184" s="10" t="str">
        <f t="shared" si="32"/>
        <v/>
      </c>
      <c r="M184" s="10" t="str">
        <f t="shared" si="33"/>
        <v/>
      </c>
      <c r="N184" s="10" t="str">
        <f t="shared" si="34"/>
        <v/>
      </c>
      <c r="O184" s="10" t="str">
        <f t="shared" si="35"/>
        <v/>
      </c>
      <c r="R184" s="6" t="str">
        <f t="shared" si="29"/>
        <v/>
      </c>
      <c r="T184" s="1">
        <f t="shared" si="30"/>
        <v>632597.77</v>
      </c>
    </row>
    <row r="185" spans="1:20" x14ac:dyDescent="0.25">
      <c r="A185" s="16"/>
      <c r="B185" s="17"/>
      <c r="C185" s="18"/>
      <c r="D185" s="6" t="str">
        <f t="shared" si="31"/>
        <v/>
      </c>
      <c r="L185" s="10" t="str">
        <f t="shared" si="32"/>
        <v/>
      </c>
      <c r="M185" s="10" t="str">
        <f t="shared" si="33"/>
        <v/>
      </c>
      <c r="N185" s="10" t="str">
        <f t="shared" si="34"/>
        <v/>
      </c>
      <c r="O185" s="10" t="str">
        <f t="shared" si="35"/>
        <v/>
      </c>
      <c r="R185" s="6" t="str">
        <f t="shared" si="29"/>
        <v/>
      </c>
      <c r="T185" s="1">
        <f t="shared" si="30"/>
        <v>632597.77</v>
      </c>
    </row>
    <row r="186" spans="1:20" x14ac:dyDescent="0.25">
      <c r="A186" s="16"/>
      <c r="B186" s="17"/>
      <c r="C186" s="18"/>
      <c r="D186" s="6" t="str">
        <f t="shared" si="31"/>
        <v/>
      </c>
      <c r="L186" s="10" t="str">
        <f t="shared" si="32"/>
        <v/>
      </c>
      <c r="M186" s="10" t="str">
        <f t="shared" si="33"/>
        <v/>
      </c>
      <c r="N186" s="10" t="str">
        <f t="shared" si="34"/>
        <v/>
      </c>
      <c r="O186" s="10" t="str">
        <f t="shared" si="35"/>
        <v/>
      </c>
      <c r="R186" s="6" t="str">
        <f t="shared" si="29"/>
        <v/>
      </c>
      <c r="T186" s="1">
        <f t="shared" si="30"/>
        <v>632597.77</v>
      </c>
    </row>
    <row r="187" spans="1:20" x14ac:dyDescent="0.25">
      <c r="A187" s="16"/>
      <c r="B187" s="17"/>
      <c r="C187" s="18"/>
      <c r="D187" s="6" t="str">
        <f t="shared" si="31"/>
        <v/>
      </c>
      <c r="L187" s="10" t="str">
        <f t="shared" si="32"/>
        <v/>
      </c>
      <c r="M187" s="10" t="str">
        <f t="shared" si="33"/>
        <v/>
      </c>
      <c r="N187" s="10" t="str">
        <f t="shared" si="34"/>
        <v/>
      </c>
      <c r="O187" s="10" t="str">
        <f t="shared" si="35"/>
        <v/>
      </c>
      <c r="R187" s="6" t="str">
        <f t="shared" si="29"/>
        <v/>
      </c>
      <c r="T187" s="1">
        <f t="shared" si="30"/>
        <v>632597.77</v>
      </c>
    </row>
    <row r="188" spans="1:20" x14ac:dyDescent="0.25">
      <c r="A188" s="16"/>
      <c r="B188" s="17"/>
      <c r="C188" s="18"/>
      <c r="D188" s="6" t="str">
        <f t="shared" si="31"/>
        <v/>
      </c>
      <c r="L188" s="10" t="str">
        <f t="shared" si="32"/>
        <v/>
      </c>
      <c r="M188" s="10" t="str">
        <f t="shared" si="33"/>
        <v/>
      </c>
      <c r="N188" s="10" t="str">
        <f t="shared" si="34"/>
        <v/>
      </c>
      <c r="O188" s="10" t="str">
        <f t="shared" si="35"/>
        <v/>
      </c>
      <c r="R188" s="6" t="str">
        <f t="shared" si="29"/>
        <v/>
      </c>
      <c r="T188" s="1">
        <f t="shared" si="30"/>
        <v>632597.77</v>
      </c>
    </row>
    <row r="189" spans="1:20" x14ac:dyDescent="0.25">
      <c r="A189" s="16"/>
      <c r="B189" s="17"/>
      <c r="C189" s="18"/>
      <c r="D189" s="6" t="str">
        <f t="shared" si="31"/>
        <v/>
      </c>
      <c r="L189" s="10" t="str">
        <f t="shared" si="32"/>
        <v/>
      </c>
      <c r="M189" s="10" t="str">
        <f t="shared" si="33"/>
        <v/>
      </c>
      <c r="N189" s="10" t="str">
        <f t="shared" si="34"/>
        <v/>
      </c>
      <c r="O189" s="10" t="str">
        <f t="shared" si="35"/>
        <v/>
      </c>
      <c r="R189" s="6" t="str">
        <f t="shared" si="29"/>
        <v/>
      </c>
      <c r="T189" s="1">
        <f t="shared" si="30"/>
        <v>632597.77</v>
      </c>
    </row>
    <row r="190" spans="1:20" x14ac:dyDescent="0.25">
      <c r="A190" s="16"/>
      <c r="B190" s="17"/>
      <c r="C190" s="18"/>
      <c r="D190" s="6" t="str">
        <f t="shared" si="31"/>
        <v/>
      </c>
      <c r="L190" s="10" t="str">
        <f t="shared" si="32"/>
        <v/>
      </c>
      <c r="M190" s="10" t="str">
        <f t="shared" si="33"/>
        <v/>
      </c>
      <c r="N190" s="10" t="str">
        <f t="shared" si="34"/>
        <v/>
      </c>
      <c r="O190" s="10" t="str">
        <f t="shared" si="35"/>
        <v/>
      </c>
      <c r="R190" s="6" t="str">
        <f t="shared" si="29"/>
        <v/>
      </c>
      <c r="T190" s="1">
        <f t="shared" si="30"/>
        <v>632597.77</v>
      </c>
    </row>
    <row r="191" spans="1:20" x14ac:dyDescent="0.25">
      <c r="A191" s="16"/>
      <c r="B191" s="17"/>
      <c r="C191" s="18"/>
      <c r="D191" s="6" t="str">
        <f t="shared" si="31"/>
        <v/>
      </c>
      <c r="L191" s="10" t="str">
        <f t="shared" si="32"/>
        <v/>
      </c>
      <c r="M191" s="10" t="str">
        <f t="shared" si="33"/>
        <v/>
      </c>
      <c r="N191" s="10" t="str">
        <f t="shared" si="34"/>
        <v/>
      </c>
      <c r="O191" s="10" t="str">
        <f t="shared" si="35"/>
        <v/>
      </c>
      <c r="R191" s="6" t="str">
        <f t="shared" si="29"/>
        <v/>
      </c>
      <c r="T191" s="1">
        <f t="shared" si="30"/>
        <v>632597.77</v>
      </c>
    </row>
    <row r="192" spans="1:20" x14ac:dyDescent="0.25">
      <c r="A192" s="16"/>
      <c r="B192" s="17"/>
      <c r="C192" s="18"/>
      <c r="D192" s="6" t="str">
        <f t="shared" si="31"/>
        <v/>
      </c>
      <c r="L192" s="10" t="str">
        <f t="shared" si="32"/>
        <v/>
      </c>
      <c r="M192" s="10" t="str">
        <f t="shared" si="33"/>
        <v/>
      </c>
      <c r="N192" s="10" t="str">
        <f t="shared" si="34"/>
        <v/>
      </c>
      <c r="O192" s="10" t="str">
        <f t="shared" si="35"/>
        <v/>
      </c>
      <c r="R192" s="6" t="str">
        <f t="shared" si="29"/>
        <v/>
      </c>
      <c r="T192" s="1">
        <f t="shared" si="30"/>
        <v>632597.77</v>
      </c>
    </row>
    <row r="193" spans="1:20" x14ac:dyDescent="0.25">
      <c r="A193" s="16"/>
      <c r="B193" s="17"/>
      <c r="C193" s="18"/>
      <c r="D193" s="6" t="str">
        <f t="shared" si="31"/>
        <v/>
      </c>
      <c r="L193" s="10" t="str">
        <f t="shared" si="32"/>
        <v/>
      </c>
      <c r="M193" s="10" t="str">
        <f t="shared" si="33"/>
        <v/>
      </c>
      <c r="N193" s="10" t="str">
        <f t="shared" si="34"/>
        <v/>
      </c>
      <c r="O193" s="10" t="str">
        <f t="shared" si="35"/>
        <v/>
      </c>
      <c r="R193" s="6" t="str">
        <f t="shared" si="29"/>
        <v/>
      </c>
      <c r="T193" s="1">
        <f t="shared" si="30"/>
        <v>632597.77</v>
      </c>
    </row>
    <row r="194" spans="1:20" x14ac:dyDescent="0.25">
      <c r="A194" s="16"/>
      <c r="B194" s="17"/>
      <c r="C194" s="18"/>
      <c r="D194" s="6" t="str">
        <f t="shared" si="31"/>
        <v/>
      </c>
      <c r="L194" s="10" t="str">
        <f t="shared" si="32"/>
        <v/>
      </c>
      <c r="M194" s="10" t="str">
        <f t="shared" si="33"/>
        <v/>
      </c>
      <c r="N194" s="10" t="str">
        <f t="shared" si="34"/>
        <v/>
      </c>
      <c r="O194" s="10" t="str">
        <f t="shared" si="35"/>
        <v/>
      </c>
      <c r="R194" s="6" t="str">
        <f t="shared" si="29"/>
        <v/>
      </c>
      <c r="T194" s="1">
        <f t="shared" si="30"/>
        <v>632597.77</v>
      </c>
    </row>
    <row r="195" spans="1:20" x14ac:dyDescent="0.25">
      <c r="A195" s="16"/>
      <c r="B195" s="17"/>
      <c r="C195" s="18"/>
      <c r="D195" s="6" t="str">
        <f t="shared" ref="D195:D226" si="36">IF(A195&lt;&gt;"",(SIN((ATAN2((East1-EastN),(North1-NorthN)))-(ATAN2((East1-B195),(North1-C195))))*SQRT((East1-B195)^2+(North1-C195)^2))*1000,"")</f>
        <v/>
      </c>
      <c r="L195" s="10" t="str">
        <f t="shared" ref="L195:L200" si="37">IF(A195&lt;&gt;"",B195-E0,"")</f>
        <v/>
      </c>
      <c r="M195" s="10" t="str">
        <f t="shared" ref="M195:M200" si="38">IF(A195&lt;&gt;"",C195-N0,"")</f>
        <v/>
      </c>
      <c r="N195" s="10" t="str">
        <f t="shared" ref="N195:N226" si="39">IF(A195&lt;&gt;"",L195*M195,"")</f>
        <v/>
      </c>
      <c r="O195" s="10" t="str">
        <f t="shared" ref="O195:O200" si="40">IF(A195&lt;&gt;"",L195^2,"")</f>
        <v/>
      </c>
      <c r="R195" s="6" t="str">
        <f t="shared" si="29"/>
        <v/>
      </c>
      <c r="T195" s="1">
        <f t="shared" si="30"/>
        <v>632597.77</v>
      </c>
    </row>
    <row r="196" spans="1:20" x14ac:dyDescent="0.25">
      <c r="A196" s="16"/>
      <c r="B196" s="17"/>
      <c r="C196" s="18"/>
      <c r="D196" s="6" t="str">
        <f t="shared" si="36"/>
        <v/>
      </c>
      <c r="L196" s="10" t="str">
        <f t="shared" si="37"/>
        <v/>
      </c>
      <c r="M196" s="10" t="str">
        <f t="shared" si="38"/>
        <v/>
      </c>
      <c r="N196" s="10" t="str">
        <f t="shared" si="39"/>
        <v/>
      </c>
      <c r="O196" s="10" t="str">
        <f t="shared" si="40"/>
        <v/>
      </c>
      <c r="R196" s="6" t="str">
        <f t="shared" ref="R196:R200" si="41">IF(A196&lt;&gt;"",1,"")</f>
        <v/>
      </c>
      <c r="T196" s="1">
        <f t="shared" si="30"/>
        <v>632597.77</v>
      </c>
    </row>
    <row r="197" spans="1:20" x14ac:dyDescent="0.25">
      <c r="A197" s="16"/>
      <c r="B197" s="17"/>
      <c r="C197" s="18"/>
      <c r="D197" s="6" t="str">
        <f t="shared" si="36"/>
        <v/>
      </c>
      <c r="L197" s="10" t="str">
        <f t="shared" si="37"/>
        <v/>
      </c>
      <c r="M197" s="10" t="str">
        <f t="shared" si="38"/>
        <v/>
      </c>
      <c r="N197" s="10" t="str">
        <f t="shared" si="39"/>
        <v/>
      </c>
      <c r="O197" s="10" t="str">
        <f t="shared" si="40"/>
        <v/>
      </c>
      <c r="R197" s="6" t="str">
        <f t="shared" si="41"/>
        <v/>
      </c>
      <c r="T197" s="1">
        <f t="shared" ref="T197:T200" si="42">IF(A197&lt;&gt;"",B197,T196)</f>
        <v>632597.77</v>
      </c>
    </row>
    <row r="198" spans="1:20" x14ac:dyDescent="0.25">
      <c r="A198" s="16"/>
      <c r="B198" s="17"/>
      <c r="C198" s="18"/>
      <c r="D198" s="6" t="str">
        <f t="shared" si="36"/>
        <v/>
      </c>
      <c r="L198" s="10" t="str">
        <f t="shared" si="37"/>
        <v/>
      </c>
      <c r="M198" s="10" t="str">
        <f t="shared" si="38"/>
        <v/>
      </c>
      <c r="N198" s="10" t="str">
        <f t="shared" si="39"/>
        <v/>
      </c>
      <c r="O198" s="10" t="str">
        <f t="shared" si="40"/>
        <v/>
      </c>
      <c r="R198" s="6" t="str">
        <f t="shared" si="41"/>
        <v/>
      </c>
      <c r="T198" s="1">
        <f t="shared" si="42"/>
        <v>632597.77</v>
      </c>
    </row>
    <row r="199" spans="1:20" x14ac:dyDescent="0.25">
      <c r="A199" s="16"/>
      <c r="B199" s="17"/>
      <c r="C199" s="18"/>
      <c r="D199" s="6" t="str">
        <f t="shared" si="36"/>
        <v/>
      </c>
      <c r="L199" s="10" t="str">
        <f t="shared" si="37"/>
        <v/>
      </c>
      <c r="M199" s="10" t="str">
        <f t="shared" si="38"/>
        <v/>
      </c>
      <c r="N199" s="10" t="str">
        <f t="shared" si="39"/>
        <v/>
      </c>
      <c r="O199" s="10" t="str">
        <f t="shared" si="40"/>
        <v/>
      </c>
      <c r="R199" s="6" t="str">
        <f t="shared" si="41"/>
        <v/>
      </c>
      <c r="T199" s="1">
        <f t="shared" si="42"/>
        <v>632597.77</v>
      </c>
    </row>
    <row r="200" spans="1:20" x14ac:dyDescent="0.25">
      <c r="A200" s="19"/>
      <c r="B200" s="20"/>
      <c r="C200" s="21"/>
      <c r="D200" s="6" t="str">
        <f t="shared" si="36"/>
        <v/>
      </c>
      <c r="L200" s="10" t="str">
        <f t="shared" si="37"/>
        <v/>
      </c>
      <c r="M200" s="10" t="str">
        <f t="shared" si="38"/>
        <v/>
      </c>
      <c r="N200" s="10" t="str">
        <f t="shared" si="39"/>
        <v/>
      </c>
      <c r="O200" s="10" t="str">
        <f t="shared" si="40"/>
        <v/>
      </c>
      <c r="R200" s="6" t="str">
        <f t="shared" si="41"/>
        <v/>
      </c>
      <c r="T200" s="1">
        <f t="shared" si="42"/>
        <v>632597.77</v>
      </c>
    </row>
  </sheetData>
  <mergeCells count="3">
    <mergeCell ref="H2:I2"/>
    <mergeCell ref="H8:I8"/>
    <mergeCell ref="G7:J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K26" sqref="K26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Best-Fit CL</vt:lpstr>
      <vt:lpstr>Formula</vt:lpstr>
      <vt:lpstr>E0</vt:lpstr>
      <vt:lpstr>East1</vt:lpstr>
      <vt:lpstr>EastN</vt:lpstr>
      <vt:lpstr>N</vt:lpstr>
      <vt:lpstr>N0</vt:lpstr>
      <vt:lpstr>North1</vt:lpstr>
      <vt:lpstr>NorthN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Adams</dc:creator>
  <cp:lastModifiedBy>Mark Adams</cp:lastModifiedBy>
  <dcterms:created xsi:type="dcterms:W3CDTF">2018-03-28T17:13:52Z</dcterms:created>
  <dcterms:modified xsi:type="dcterms:W3CDTF">2018-08-16T12:52:55Z</dcterms:modified>
</cp:coreProperties>
</file>